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233" activeTab="0"/>
  </bookViews>
  <sheets>
    <sheet name="Электроустановчные" sheetId="1" r:id="rId1"/>
  </sheets>
  <definedNames>
    <definedName name="_xlnm.Print_Area">#REF!</definedName>
    <definedName name="Excel_BuiltIn_Print_Area_1">'Электроустановчные'!$A$1:$I$75</definedName>
    <definedName name="Excel_BuiltIn_Print_Area_1_1">'Электроустановчные'!$A$1:$I$75</definedName>
    <definedName name="Excel_BuiltIn_Print_Area_1_1_1">'Электроустановчные'!$A$1:$I$75</definedName>
    <definedName name="Excel_BuiltIn_Print_Area_1_1_1_1">'Электроустановчные'!$A$1:$I$75</definedName>
    <definedName name="Excel_BuiltIn_Print_Area_1_1_1_1_1">#REF!</definedName>
    <definedName name="_xlnm.Print_Area" localSheetId="0">'Электроустановчные'!$A$1:$I$84</definedName>
  </definedNames>
  <calcPr fullCalcOnLoad="1"/>
</workbook>
</file>

<file path=xl/sharedStrings.xml><?xml version="1.0" encoding="utf-8"?>
<sst xmlns="http://schemas.openxmlformats.org/spreadsheetml/2006/main" count="163" uniqueCount="157">
  <si>
    <t>ООО «СИМФЕРОПОЛЬСКОЕ ПО КРЫМПЛАСТ»</t>
  </si>
  <si>
    <t>295023, Республика Крым, г. Симферополь</t>
  </si>
  <si>
    <t>ул. Генерала Родионова, 11</t>
  </si>
  <si>
    <t>WWW.KRIMPLAST.RU</t>
  </si>
  <si>
    <t>№</t>
  </si>
  <si>
    <t>Наименование</t>
  </si>
  <si>
    <t>Обозначение</t>
  </si>
  <si>
    <t>Розница</t>
  </si>
  <si>
    <t>От 10 тыс.руб.</t>
  </si>
  <si>
    <t>От 50     тыс. руб.</t>
  </si>
  <si>
    <t>Штрихкод</t>
  </si>
  <si>
    <t>Кол-во в паке, шт.</t>
  </si>
  <si>
    <t>Заказ</t>
  </si>
  <si>
    <t>СКРЫТАЯ УСТАНОВКА   «КАЛИНА»</t>
  </si>
  <si>
    <t>Выключатель одноклавишный (Калина)</t>
  </si>
  <si>
    <t>С1-6-101</t>
  </si>
  <si>
    <t>Выключатель двухклавишный (Калина)</t>
  </si>
  <si>
    <t>С5-6-102</t>
  </si>
  <si>
    <t>Розетка 1-м (Калина)</t>
  </si>
  <si>
    <t>РС16-103</t>
  </si>
  <si>
    <t>РС16-104</t>
  </si>
  <si>
    <t>Розетка 2-м (Калина)</t>
  </si>
  <si>
    <t>2РС16-105</t>
  </si>
  <si>
    <t>СКРЫТАЯ УСТАНОВКА   «КЕДР»</t>
  </si>
  <si>
    <t>Выключатель одноклавишный</t>
  </si>
  <si>
    <t>С1-6-160</t>
  </si>
  <si>
    <t>Выключатель двухклавишный</t>
  </si>
  <si>
    <t>С5-6-161</t>
  </si>
  <si>
    <t>Розетка 1-м</t>
  </si>
  <si>
    <t>РС16-163</t>
  </si>
  <si>
    <t>Розетка 1-м с зазем. Контактом</t>
  </si>
  <si>
    <t>РС16-162</t>
  </si>
  <si>
    <t>СКРЫТАЯ УСТАНОВКА  - РАСПРОДАЖА</t>
  </si>
  <si>
    <t>С5-6-139</t>
  </si>
  <si>
    <t xml:space="preserve">Розетка 2-м </t>
  </si>
  <si>
    <t>2РС16-137</t>
  </si>
  <si>
    <t>Розетка 1-м брызгозащитная (заземл.конт)</t>
  </si>
  <si>
    <t>РС16-159</t>
  </si>
  <si>
    <t>Розетка 1-м с зазем. контактом</t>
  </si>
  <si>
    <t>РС16-264</t>
  </si>
  <si>
    <t>Розетка 2-м с зазем. конт.</t>
  </si>
  <si>
    <t>2РС16-075</t>
  </si>
  <si>
    <t>ОТКРЫТАЯ УСТАНОВКА</t>
  </si>
  <si>
    <t>Розетка 1-м (с дном)</t>
  </si>
  <si>
    <t>РА16-204/1</t>
  </si>
  <si>
    <t>Розетка 1-м с зазем. Контактом (без дна)</t>
  </si>
  <si>
    <t>РА16-205</t>
  </si>
  <si>
    <t>РА16-089</t>
  </si>
  <si>
    <t>Розетка 1-м с зазем. контактом (c дном)</t>
  </si>
  <si>
    <t>РА16-189</t>
  </si>
  <si>
    <t>Розетка 2-м с дном</t>
  </si>
  <si>
    <t>2РА16-206</t>
  </si>
  <si>
    <t>Розетка 2-м без дна</t>
  </si>
  <si>
    <t>2РА16-067</t>
  </si>
  <si>
    <t>Розетка 2-м с зазем. Контактом с дном</t>
  </si>
  <si>
    <t>2РА16-234</t>
  </si>
  <si>
    <t>Розетка 3-м</t>
  </si>
  <si>
    <t>3РА16-207</t>
  </si>
  <si>
    <t>Розетка 3-м с зазем. Контактом</t>
  </si>
  <si>
    <t>3РА16-235</t>
  </si>
  <si>
    <t>Розетка 4-м</t>
  </si>
  <si>
    <t>4РА16-208</t>
  </si>
  <si>
    <t>Розетка 4-м с зазем. Контактом</t>
  </si>
  <si>
    <t>4РА16-236</t>
  </si>
  <si>
    <t>А1-6-184</t>
  </si>
  <si>
    <t>Выключатель одноклавишный с дном</t>
  </si>
  <si>
    <t>А1-6-184/1</t>
  </si>
  <si>
    <t>А5-6-185</t>
  </si>
  <si>
    <t>Выключатель двухклавишный с дном</t>
  </si>
  <si>
    <t>А5-6-185/1</t>
  </si>
  <si>
    <t>Удлинители</t>
  </si>
  <si>
    <t>Удлинитель трёхместный 3.0 м — ШВВП</t>
  </si>
  <si>
    <t>У6-113- 3Ш</t>
  </si>
  <si>
    <t>Удлинитель трёхместный 5.0 м — ШВВП</t>
  </si>
  <si>
    <t>У6-113-5Ш</t>
  </si>
  <si>
    <t>Удлинитель трёхместный 10.0 м — ШВВП</t>
  </si>
  <si>
    <t>У6-113-10Ш</t>
  </si>
  <si>
    <t>Удл-ль трехместный с заземл. 1,5 м</t>
  </si>
  <si>
    <t>У16-235-1,5 П</t>
  </si>
  <si>
    <t>Удл-ль трехместный с заземл. 2 м</t>
  </si>
  <si>
    <t>У16-235-2 П</t>
  </si>
  <si>
    <t>Удл-ль трехместный с заземл. 3 м (упак)</t>
  </si>
  <si>
    <t>У16-235-3П</t>
  </si>
  <si>
    <t>Удл-ль трехместный с заземл. 5 м (упак)</t>
  </si>
  <si>
    <t>У16-235-5П</t>
  </si>
  <si>
    <t>Удл-ль трехместный с заземл. 7 м (упак)</t>
  </si>
  <si>
    <t>У16-235-7П</t>
  </si>
  <si>
    <t>Удл-ль трехместный с заземл. 10м</t>
  </si>
  <si>
    <t>У16-235-10П</t>
  </si>
  <si>
    <t>Кассета к удлинителю</t>
  </si>
  <si>
    <t>К6-096</t>
  </si>
  <si>
    <t>К6-113</t>
  </si>
  <si>
    <t>Кассета к удлинителю c заземлением</t>
  </si>
  <si>
    <t>К10-158</t>
  </si>
  <si>
    <t>Разветвитель трехмест. Лат.</t>
  </si>
  <si>
    <t>РВ6-195-ЛК</t>
  </si>
  <si>
    <t>Переходник евро универсальный</t>
  </si>
  <si>
    <t>П10-203</t>
  </si>
  <si>
    <t>Прочие электроустановочные изделия</t>
  </si>
  <si>
    <t>Вилка с заземляющим контак., 16А</t>
  </si>
  <si>
    <t>В16-151</t>
  </si>
  <si>
    <t>Вилка шт. разб., 6А (ПС белый Латунь)</t>
  </si>
  <si>
    <t>В6-176 ЛК</t>
  </si>
  <si>
    <t>Коробка 85*85</t>
  </si>
  <si>
    <t>85*85</t>
  </si>
  <si>
    <t>Коробка уст. КУКС 60*40 (с саморезами)</t>
  </si>
  <si>
    <t>КУКС60*40С</t>
  </si>
  <si>
    <t>Коробка установочная 60*40 (с саморезами)</t>
  </si>
  <si>
    <t>КУ-60С</t>
  </si>
  <si>
    <t>Коробка установочная 60*40 наборная</t>
  </si>
  <si>
    <t>КУ-604</t>
  </si>
  <si>
    <t>Коробка установочная под гипсокартон 68мм</t>
  </si>
  <si>
    <t>КУ-Г/К</t>
  </si>
  <si>
    <t>Коробка дозовая д 70мм</t>
  </si>
  <si>
    <t>КД-70</t>
  </si>
  <si>
    <t>Коробка дозовая д 80мм</t>
  </si>
  <si>
    <t>КД-80</t>
  </si>
  <si>
    <t>Коробка дозовая д 80мм Гипс</t>
  </si>
  <si>
    <t>КД-80-Г</t>
  </si>
  <si>
    <t>Коробка дозовая д 100мм</t>
  </si>
  <si>
    <t>КД-100</t>
  </si>
  <si>
    <t>Дюбель-хомут 12/6 плоск.кабель 100 шт</t>
  </si>
  <si>
    <t>Д-х 12/6 пл.</t>
  </si>
  <si>
    <t>Дюбель-хомут 10/6 плос.кабель 100 шт</t>
  </si>
  <si>
    <t>Д-х 10/6 пл.</t>
  </si>
  <si>
    <t>Дюбель-хомут 8/6 плос.кабель 100 шт</t>
  </si>
  <si>
    <t>Д-х 8/6 пл.</t>
  </si>
  <si>
    <t>Дюбель-хомут 6/6 плос.кабель 100 шт</t>
  </si>
  <si>
    <t>Д-х 6/6 пл.</t>
  </si>
  <si>
    <t>Дюбель-хомут 10/6 кругл.кабель 100 шт</t>
  </si>
  <si>
    <t>Д-х 10/6 кр.</t>
  </si>
  <si>
    <t>Дюбель-хомут 8/6 кругл.кабель 100 шт</t>
  </si>
  <si>
    <t>Д-х 8/6 кр.</t>
  </si>
  <si>
    <t>ИТОГО:</t>
  </si>
  <si>
    <t>У10-208-10 Ш</t>
  </si>
  <si>
    <t>У10-208-7 Ш</t>
  </si>
  <si>
    <t>У10-208-5 Ш</t>
  </si>
  <si>
    <t>У10-208-3 Ш</t>
  </si>
  <si>
    <t>У10-208-2 Ш</t>
  </si>
  <si>
    <t>У10-208-1,5 Ш</t>
  </si>
  <si>
    <t xml:space="preserve"> E-mail: sale@krimplast.ru</t>
  </si>
  <si>
    <t>Удл-ль четырехместный 10А  1,5 м</t>
  </si>
  <si>
    <t>Удл-ль четырехместный 10А 2 м</t>
  </si>
  <si>
    <t xml:space="preserve">Удл-ль четырехместный 10А  3 м </t>
  </si>
  <si>
    <t xml:space="preserve">Удл-ль четырехместный 10А  5 м </t>
  </si>
  <si>
    <t>Удл-ль четырехместный 10А . 7 м</t>
  </si>
  <si>
    <t>Удл-ль четырехместный 10А . 10м</t>
  </si>
  <si>
    <t>NEW!!!</t>
  </si>
  <si>
    <t>Посмотреть каталог продукции можно нажав сюда.</t>
  </si>
  <si>
    <t>Розетка 2-м с зазем. контактом (Калина)</t>
  </si>
  <si>
    <t>Розетка 1-м с зазем. контактом (Калина)</t>
  </si>
  <si>
    <t>2РС16-106</t>
  </si>
  <si>
    <t>Крепеж-клипса для труб D=16мм 100 шт серая/черная</t>
  </si>
  <si>
    <t>Крепеж-клипса для труб D=20мм 100 шт серая/черная</t>
  </si>
  <si>
    <t>От 10 тыс.руб. (8%)</t>
  </si>
  <si>
    <t>От 50     тыс. руб. (15%)</t>
  </si>
  <si>
    <t>Отдел продаж +7 (978) 792-66-08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</si>
</sst>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"/>
    <numFmt numFmtId="175" formatCode="0000"/>
    <numFmt numFmtId="176" formatCode="[$-FC19]d\ mmmm\ yyyy\ &quot;г.&quot;"/>
    <numFmt numFmtId="177" formatCode="0.0"/>
  </numFmts>
  <fonts count="5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u val="single"/>
      <sz val="13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u val="single"/>
      <sz val="13"/>
      <color theme="1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33" borderId="0" xfId="33" applyFont="1" applyFill="1">
      <alignment/>
      <protection/>
    </xf>
    <xf numFmtId="0" fontId="0" fillId="33" borderId="0" xfId="0" applyFill="1" applyAlignment="1">
      <alignment/>
    </xf>
    <xf numFmtId="0" fontId="4" fillId="0" borderId="0" xfId="33" applyFont="1">
      <alignment/>
      <protection/>
    </xf>
    <xf numFmtId="0" fontId="0" fillId="0" borderId="0" xfId="0" applyFont="1" applyAlignment="1">
      <alignment/>
    </xf>
    <xf numFmtId="0" fontId="4" fillId="0" borderId="10" xfId="33" applyFont="1" applyBorder="1">
      <alignment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34" borderId="10" xfId="33" applyFont="1" applyFill="1" applyBorder="1" applyAlignment="1">
      <alignment horizontal="center" vertical="center" wrapText="1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4" fillId="0" borderId="10" xfId="34" applyFont="1" applyBorder="1">
      <alignment/>
      <protection/>
    </xf>
    <xf numFmtId="0" fontId="4" fillId="0" borderId="10" xfId="34" applyFont="1" applyBorder="1" applyAlignment="1">
      <alignment horizontal="center" vertical="center"/>
      <protection/>
    </xf>
    <xf numFmtId="2" fontId="4" fillId="35" borderId="10" xfId="34" applyNumberFormat="1" applyFont="1" applyFill="1" applyBorder="1" applyAlignment="1">
      <alignment horizontal="center" vertical="center"/>
      <protection/>
    </xf>
    <xf numFmtId="2" fontId="4" fillId="0" borderId="10" xfId="34" applyNumberFormat="1" applyFont="1" applyFill="1" applyBorder="1" applyAlignment="1">
      <alignment horizontal="center" vertical="center"/>
      <protection/>
    </xf>
    <xf numFmtId="175" fontId="4" fillId="33" borderId="10" xfId="34" applyNumberFormat="1" applyFont="1" applyFill="1" applyBorder="1" applyAlignment="1">
      <alignment horizontal="center" vertical="center"/>
      <protection/>
    </xf>
    <xf numFmtId="0" fontId="6" fillId="36" borderId="10" xfId="34" applyFont="1" applyFill="1" applyBorder="1" applyAlignment="1">
      <alignment horizontal="center" vertical="center"/>
      <protection/>
    </xf>
    <xf numFmtId="0" fontId="6" fillId="37" borderId="10" xfId="34" applyFont="1" applyFill="1" applyBorder="1" applyAlignment="1">
      <alignment horizontal="center" vertical="center"/>
      <protection/>
    </xf>
    <xf numFmtId="2" fontId="4" fillId="0" borderId="10" xfId="33" applyNumberFormat="1" applyFont="1" applyBorder="1">
      <alignment/>
      <protection/>
    </xf>
    <xf numFmtId="0" fontId="4" fillId="0" borderId="10" xfId="34" applyFont="1" applyBorder="1" applyAlignment="1">
      <alignment wrapText="1"/>
      <protection/>
    </xf>
    <xf numFmtId="2" fontId="9" fillId="0" borderId="10" xfId="33" applyNumberFormat="1" applyFont="1" applyBorder="1" applyAlignment="1">
      <alignment horizontal="right"/>
      <protection/>
    </xf>
    <xf numFmtId="0" fontId="4" fillId="38" borderId="10" xfId="34" applyFont="1" applyFill="1" applyBorder="1" applyAlignment="1">
      <alignment horizontal="center" vertical="center"/>
      <protection/>
    </xf>
    <xf numFmtId="0" fontId="6" fillId="38" borderId="10" xfId="34" applyFont="1" applyFill="1" applyBorder="1" applyAlignment="1">
      <alignment wrapText="1"/>
      <protection/>
    </xf>
    <xf numFmtId="0" fontId="53" fillId="38" borderId="10" xfId="34" applyFont="1" applyFill="1" applyBorder="1" applyAlignment="1">
      <alignment horizontal="center" vertical="center"/>
      <protection/>
    </xf>
    <xf numFmtId="0" fontId="9" fillId="0" borderId="10" xfId="33" applyFont="1" applyBorder="1" applyAlignment="1">
      <alignment horizontal="right"/>
      <protection/>
    </xf>
    <xf numFmtId="0" fontId="6" fillId="39" borderId="10" xfId="34" applyFont="1" applyFill="1" applyBorder="1" applyAlignment="1">
      <alignment horizontal="center"/>
      <protection/>
    </xf>
    <xf numFmtId="0" fontId="8" fillId="39" borderId="10" xfId="34" applyFont="1" applyFill="1" applyBorder="1" applyAlignment="1">
      <alignment horizontal="center"/>
      <protection/>
    </xf>
    <xf numFmtId="0" fontId="12" fillId="0" borderId="0" xfId="33" applyFont="1" applyBorder="1" applyAlignment="1">
      <alignment horizontal="left"/>
      <protection/>
    </xf>
    <xf numFmtId="0" fontId="11" fillId="0" borderId="0" xfId="33" applyFont="1" applyBorder="1" applyAlignment="1">
      <alignment horizontal="left"/>
      <protection/>
    </xf>
    <xf numFmtId="0" fontId="7" fillId="0" borderId="0" xfId="33" applyFont="1" applyBorder="1" applyAlignment="1">
      <alignment horizontal="left"/>
      <protection/>
    </xf>
    <xf numFmtId="0" fontId="10" fillId="0" borderId="0" xfId="33" applyFont="1" applyBorder="1" applyAlignment="1">
      <alignment horizontal="left"/>
      <protection/>
    </xf>
    <xf numFmtId="0" fontId="54" fillId="0" borderId="0" xfId="44" applyFont="1" applyBorder="1" applyAlignment="1" applyProtection="1">
      <alignment horizontal="center"/>
      <protection/>
    </xf>
    <xf numFmtId="14" fontId="5" fillId="40" borderId="0" xfId="33" applyNumberFormat="1" applyFont="1" applyFill="1" applyBorder="1" applyAlignment="1">
      <alignment horizontal="center"/>
      <protection/>
    </xf>
    <xf numFmtId="0" fontId="13" fillId="0" borderId="0" xfId="33" applyFont="1" applyBorder="1" applyAlignment="1">
      <alignment horizontal="left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krimplast.ru/" TargetMode="External" /><Relationship Id="rId3" Type="http://schemas.openxmlformats.org/officeDocument/2006/relationships/hyperlink" Target="https://krimplast.ru/" TargetMode="External" /><Relationship Id="rId4" Type="http://schemas.openxmlformats.org/officeDocument/2006/relationships/hyperlink" Target="https://krimplast.ru/wp-content/uploads/2023/06/Krymplast-Katalog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161925</xdr:rowOff>
    </xdr:from>
    <xdr:to>
      <xdr:col>1</xdr:col>
      <xdr:colOff>1905000</xdr:colOff>
      <xdr:row>5</xdr:row>
      <xdr:rowOff>47625</xdr:rowOff>
    </xdr:to>
    <xdr:pic>
      <xdr:nvPicPr>
        <xdr:cNvPr id="1" name="Изображения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61925"/>
          <a:ext cx="1657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4</xdr:row>
      <xdr:rowOff>9525</xdr:rowOff>
    </xdr:from>
    <xdr:to>
      <xdr:col>6</xdr:col>
      <xdr:colOff>952500</xdr:colOff>
      <xdr:row>5</xdr:row>
      <xdr:rowOff>180975</xdr:rowOff>
    </xdr:to>
    <xdr:sp>
      <xdr:nvSpPr>
        <xdr:cNvPr id="2" name="Стрелка: вниз 1">
          <a:hlinkClick r:id="rId4"/>
        </xdr:cNvPr>
        <xdr:cNvSpPr>
          <a:spLocks/>
        </xdr:cNvSpPr>
      </xdr:nvSpPr>
      <xdr:spPr>
        <a:xfrm>
          <a:off x="6172200" y="685800"/>
          <a:ext cx="228600" cy="361950"/>
        </a:xfrm>
        <a:prstGeom prst="downArrow">
          <a:avLst>
            <a:gd name="adj" fmla="val 1860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implast.ru/" TargetMode="External" /><Relationship Id="rId2" Type="http://schemas.openxmlformats.org/officeDocument/2006/relationships/hyperlink" Target="https://krimplast.ru/wp-content/uploads/2023/06/Krymplast-Katalog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1"/>
  <sheetViews>
    <sheetView tabSelected="1" zoomScale="87" zoomScaleNormal="87" zoomScaleSheetLayoutView="80" workbookViewId="0" topLeftCell="A1">
      <selection activeCell="J7" sqref="J1:J16384"/>
    </sheetView>
  </sheetViews>
  <sheetFormatPr defaultColWidth="11.57421875" defaultRowHeight="12.75"/>
  <cols>
    <col min="1" max="1" width="5.28125" style="1" customWidth="1"/>
    <col min="2" max="2" width="37.140625" style="1" customWidth="1"/>
    <col min="3" max="3" width="12.28125" style="1" customWidth="1"/>
    <col min="4" max="6" width="9.00390625" style="1" customWidth="1"/>
    <col min="7" max="7" width="15.28125" style="1" customWidth="1"/>
    <col min="8" max="9" width="8.7109375" style="1" customWidth="1"/>
    <col min="10" max="10" width="7.421875" style="1" customWidth="1"/>
    <col min="11" max="11" width="9.00390625" style="1" customWidth="1"/>
    <col min="12" max="221" width="8.421875" style="1" customWidth="1"/>
    <col min="222" max="16384" width="11.57421875" style="2" customWidth="1"/>
  </cols>
  <sheetData>
    <row r="1" spans="3:243" s="3" customFormat="1" ht="13.5">
      <c r="C1" s="27" t="s">
        <v>0</v>
      </c>
      <c r="D1" s="27"/>
      <c r="E1" s="27"/>
      <c r="F1" s="27"/>
      <c r="G1" s="27"/>
      <c r="H1" s="27"/>
      <c r="I1" s="27"/>
      <c r="J1" s="27"/>
      <c r="K1" s="27"/>
      <c r="L1" s="27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spans="3:243" s="3" customFormat="1" ht="13.5">
      <c r="C2" s="28" t="s">
        <v>1</v>
      </c>
      <c r="D2" s="28"/>
      <c r="E2" s="28"/>
      <c r="F2" s="28"/>
      <c r="G2" s="28"/>
      <c r="H2" s="28"/>
      <c r="I2" s="28"/>
      <c r="J2" s="28"/>
      <c r="K2" s="28"/>
      <c r="L2" s="28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3:243" s="3" customFormat="1" ht="13.5"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3:243" s="3" customFormat="1" ht="12.75">
      <c r="C4" s="29" t="s">
        <v>3</v>
      </c>
      <c r="D4" s="29"/>
      <c r="E4" s="29"/>
      <c r="F4" s="29"/>
      <c r="G4" s="29"/>
      <c r="H4" s="29"/>
      <c r="I4" s="29"/>
      <c r="J4" s="29"/>
      <c r="K4" s="29"/>
      <c r="L4" s="29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3:243" s="3" customFormat="1" ht="15">
      <c r="C5" s="30" t="s">
        <v>140</v>
      </c>
      <c r="D5" s="30"/>
      <c r="E5" s="30"/>
      <c r="F5" s="30"/>
      <c r="G5" s="30"/>
      <c r="H5" s="30"/>
      <c r="I5" s="30"/>
      <c r="J5" s="30"/>
      <c r="K5" s="30"/>
      <c r="L5" s="30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3:243" s="3" customFormat="1" ht="17.25">
      <c r="C6" s="33" t="s">
        <v>156</v>
      </c>
      <c r="D6" s="33"/>
      <c r="E6" s="33"/>
      <c r="F6" s="33"/>
      <c r="G6" s="33"/>
      <c r="H6" s="33"/>
      <c r="I6" s="33"/>
      <c r="J6" s="33"/>
      <c r="K6" s="33"/>
      <c r="L6" s="33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3:243" s="3" customFormat="1" ht="16.5">
      <c r="C7" s="31" t="s">
        <v>148</v>
      </c>
      <c r="D7" s="31"/>
      <c r="E7" s="31"/>
      <c r="F7" s="31"/>
      <c r="G7" s="31"/>
      <c r="H7" s="32">
        <v>45148</v>
      </c>
      <c r="I7" s="32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spans="1:243" s="3" customFormat="1" ht="45.75" customHeight="1">
      <c r="A8" s="5" t="s">
        <v>4</v>
      </c>
      <c r="B8" s="5" t="s">
        <v>5</v>
      </c>
      <c r="C8" s="6" t="s">
        <v>6</v>
      </c>
      <c r="D8" s="7" t="s">
        <v>7</v>
      </c>
      <c r="E8" s="7" t="s">
        <v>154</v>
      </c>
      <c r="F8" s="7" t="s">
        <v>155</v>
      </c>
      <c r="G8" s="7" t="s">
        <v>10</v>
      </c>
      <c r="H8" s="8" t="s">
        <v>11</v>
      </c>
      <c r="I8" s="9" t="s">
        <v>12</v>
      </c>
      <c r="J8" s="7" t="str">
        <f>D8</f>
        <v>Розница</v>
      </c>
      <c r="K8" s="7" t="s">
        <v>8</v>
      </c>
      <c r="L8" s="7" t="s">
        <v>9</v>
      </c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spans="1:243" s="3" customFormat="1" ht="12.75">
      <c r="A9" s="25" t="s">
        <v>13</v>
      </c>
      <c r="B9" s="25"/>
      <c r="C9" s="25"/>
      <c r="D9" s="25"/>
      <c r="E9" s="25"/>
      <c r="F9" s="25"/>
      <c r="G9" s="25"/>
      <c r="H9" s="25"/>
      <c r="I9" s="25"/>
      <c r="J9" s="5"/>
      <c r="K9" s="5"/>
      <c r="L9" s="5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s="3" customFormat="1" ht="12.75">
      <c r="A10" s="10">
        <v>1</v>
      </c>
      <c r="B10" s="11" t="s">
        <v>14</v>
      </c>
      <c r="C10" s="12" t="s">
        <v>15</v>
      </c>
      <c r="D10" s="13">
        <v>75</v>
      </c>
      <c r="E10" s="14">
        <f aca="true" t="shared" si="0" ref="E10:E15">D10*0.92</f>
        <v>69</v>
      </c>
      <c r="F10" s="13">
        <f aca="true" t="shared" si="1" ref="F10:F15">D10*0.85</f>
        <v>63.75</v>
      </c>
      <c r="G10" s="15">
        <v>4665296170170</v>
      </c>
      <c r="H10" s="16">
        <v>20</v>
      </c>
      <c r="I10" s="17"/>
      <c r="J10" s="18">
        <f aca="true" t="shared" si="2" ref="J10:L15">$I10*D10</f>
        <v>0</v>
      </c>
      <c r="K10" s="18">
        <f t="shared" si="2"/>
        <v>0</v>
      </c>
      <c r="L10" s="18">
        <f t="shared" si="2"/>
        <v>0</v>
      </c>
      <c r="HN10" s="4"/>
      <c r="HO10" s="4"/>
      <c r="HP10" s="4"/>
      <c r="HQ10" s="4"/>
      <c r="HR10" s="4"/>
      <c r="HS10" s="4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1:243" s="3" customFormat="1" ht="12.75">
      <c r="A11" s="10">
        <v>2</v>
      </c>
      <c r="B11" s="11" t="s">
        <v>16</v>
      </c>
      <c r="C11" s="12" t="s">
        <v>17</v>
      </c>
      <c r="D11" s="13">
        <v>78</v>
      </c>
      <c r="E11" s="14">
        <f t="shared" si="0"/>
        <v>71.76</v>
      </c>
      <c r="F11" s="13">
        <f t="shared" si="1"/>
        <v>66.3</v>
      </c>
      <c r="G11" s="15">
        <v>4665296170224</v>
      </c>
      <c r="H11" s="16">
        <v>20</v>
      </c>
      <c r="I11" s="17"/>
      <c r="J11" s="18">
        <f t="shared" si="2"/>
        <v>0</v>
      </c>
      <c r="K11" s="18">
        <f t="shared" si="2"/>
        <v>0</v>
      </c>
      <c r="L11" s="18">
        <f t="shared" si="2"/>
        <v>0</v>
      </c>
      <c r="HN11" s="4"/>
      <c r="HO11" s="4"/>
      <c r="HP11" s="4"/>
      <c r="HQ11" s="4"/>
      <c r="HR11" s="4"/>
      <c r="HS11" s="4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243" s="3" customFormat="1" ht="12.75">
      <c r="A12" s="10">
        <v>3</v>
      </c>
      <c r="B12" s="11" t="s">
        <v>18</v>
      </c>
      <c r="C12" s="12" t="s">
        <v>19</v>
      </c>
      <c r="D12" s="13">
        <v>76</v>
      </c>
      <c r="E12" s="14">
        <f t="shared" si="0"/>
        <v>69.92</v>
      </c>
      <c r="F12" s="13">
        <f t="shared" si="1"/>
        <v>64.6</v>
      </c>
      <c r="G12" s="15">
        <v>4665296170040</v>
      </c>
      <c r="H12" s="16">
        <v>20</v>
      </c>
      <c r="I12" s="17"/>
      <c r="J12" s="18">
        <f t="shared" si="2"/>
        <v>0</v>
      </c>
      <c r="K12" s="18">
        <f t="shared" si="2"/>
        <v>0</v>
      </c>
      <c r="L12" s="18">
        <f t="shared" si="2"/>
        <v>0</v>
      </c>
      <c r="HN12" s="4"/>
      <c r="HO12" s="4"/>
      <c r="HP12" s="4"/>
      <c r="HQ12" s="4"/>
      <c r="HR12" s="4"/>
      <c r="HS12" s="4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1:243" s="3" customFormat="1" ht="12.75">
      <c r="A13" s="10">
        <v>4</v>
      </c>
      <c r="B13" s="11" t="s">
        <v>150</v>
      </c>
      <c r="C13" s="12" t="s">
        <v>20</v>
      </c>
      <c r="D13" s="13">
        <v>84</v>
      </c>
      <c r="E13" s="14">
        <f t="shared" si="0"/>
        <v>77.28</v>
      </c>
      <c r="F13" s="13">
        <f t="shared" si="1"/>
        <v>71.39999999999999</v>
      </c>
      <c r="G13" s="15">
        <v>4665296170088</v>
      </c>
      <c r="H13" s="16">
        <v>20</v>
      </c>
      <c r="I13" s="17"/>
      <c r="J13" s="18">
        <f t="shared" si="2"/>
        <v>0</v>
      </c>
      <c r="K13" s="18">
        <f t="shared" si="2"/>
        <v>0</v>
      </c>
      <c r="L13" s="18">
        <f t="shared" si="2"/>
        <v>0</v>
      </c>
      <c r="HN13" s="4"/>
      <c r="HO13" s="4"/>
      <c r="HP13" s="4"/>
      <c r="HQ13" s="4"/>
      <c r="HR13" s="4"/>
      <c r="HS13" s="4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1:243" s="3" customFormat="1" ht="12.75">
      <c r="A14" s="10">
        <v>5</v>
      </c>
      <c r="B14" s="11" t="s">
        <v>21</v>
      </c>
      <c r="C14" s="12" t="s">
        <v>22</v>
      </c>
      <c r="D14" s="13">
        <v>88</v>
      </c>
      <c r="E14" s="14">
        <f t="shared" si="0"/>
        <v>80.96000000000001</v>
      </c>
      <c r="F14" s="13">
        <f t="shared" si="1"/>
        <v>74.8</v>
      </c>
      <c r="G14" s="15">
        <v>4665296170118</v>
      </c>
      <c r="H14" s="16">
        <v>20</v>
      </c>
      <c r="I14" s="17"/>
      <c r="J14" s="18">
        <f t="shared" si="2"/>
        <v>0</v>
      </c>
      <c r="K14" s="18">
        <f t="shared" si="2"/>
        <v>0</v>
      </c>
      <c r="L14" s="18">
        <f t="shared" si="2"/>
        <v>0</v>
      </c>
      <c r="HN14" s="4"/>
      <c r="HO14" s="4"/>
      <c r="HP14" s="4"/>
      <c r="HQ14" s="4"/>
      <c r="HR14" s="4"/>
      <c r="HS14" s="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:243" s="3" customFormat="1" ht="12.75">
      <c r="A15" s="10"/>
      <c r="B15" s="11" t="s">
        <v>149</v>
      </c>
      <c r="C15" s="12" t="s">
        <v>151</v>
      </c>
      <c r="D15" s="13">
        <v>98</v>
      </c>
      <c r="E15" s="14">
        <f t="shared" si="0"/>
        <v>90.16000000000001</v>
      </c>
      <c r="F15" s="13">
        <f t="shared" si="1"/>
        <v>83.3</v>
      </c>
      <c r="G15" s="15">
        <v>4673727490339</v>
      </c>
      <c r="H15" s="16">
        <v>20</v>
      </c>
      <c r="I15" s="17"/>
      <c r="J15" s="18">
        <f t="shared" si="2"/>
        <v>0</v>
      </c>
      <c r="K15" s="18">
        <f t="shared" si="2"/>
        <v>0</v>
      </c>
      <c r="L15" s="18">
        <f t="shared" si="2"/>
        <v>0</v>
      </c>
      <c r="HN15" s="4"/>
      <c r="HO15" s="4"/>
      <c r="HP15" s="4"/>
      <c r="HQ15" s="4"/>
      <c r="HR15" s="4"/>
      <c r="HS15" s="4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s="3" customFormat="1" ht="12.75">
      <c r="A16" s="25" t="s">
        <v>23</v>
      </c>
      <c r="B16" s="25"/>
      <c r="C16" s="25"/>
      <c r="D16" s="25"/>
      <c r="E16" s="25"/>
      <c r="F16" s="25"/>
      <c r="G16" s="25"/>
      <c r="H16" s="25"/>
      <c r="I16" s="25"/>
      <c r="J16" s="18"/>
      <c r="K16" s="18"/>
      <c r="L16" s="18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s="3" customFormat="1" ht="12.75">
      <c r="A17" s="10">
        <v>6</v>
      </c>
      <c r="B17" s="11" t="s">
        <v>24</v>
      </c>
      <c r="C17" s="12" t="s">
        <v>25</v>
      </c>
      <c r="D17" s="13">
        <v>68</v>
      </c>
      <c r="E17" s="14">
        <f>D17*0.92</f>
        <v>62.56</v>
      </c>
      <c r="F17" s="13">
        <f>D17*0.85</f>
        <v>57.8</v>
      </c>
      <c r="G17" s="15">
        <v>4665296170163</v>
      </c>
      <c r="H17" s="16">
        <v>20</v>
      </c>
      <c r="I17" s="17"/>
      <c r="J17" s="18">
        <f aca="true" t="shared" si="3" ref="J17:L20">$I17*D17</f>
        <v>0</v>
      </c>
      <c r="K17" s="18">
        <f t="shared" si="3"/>
        <v>0</v>
      </c>
      <c r="L17" s="18">
        <f t="shared" si="3"/>
        <v>0</v>
      </c>
      <c r="HN17" s="4"/>
      <c r="HO17" s="4"/>
      <c r="HP17" s="4"/>
      <c r="HQ17" s="4"/>
      <c r="HR17" s="4"/>
      <c r="HS17" s="4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s="3" customFormat="1" ht="12.75">
      <c r="A18" s="10">
        <v>7</v>
      </c>
      <c r="B18" s="11" t="s">
        <v>26</v>
      </c>
      <c r="C18" s="12" t="s">
        <v>27</v>
      </c>
      <c r="D18" s="13">
        <v>73</v>
      </c>
      <c r="E18" s="14">
        <f>D18*0.92</f>
        <v>67.16</v>
      </c>
      <c r="F18" s="13">
        <f>D18*0.85</f>
        <v>62.05</v>
      </c>
      <c r="G18" s="15">
        <v>4665296170217</v>
      </c>
      <c r="H18" s="16">
        <v>20</v>
      </c>
      <c r="I18" s="17"/>
      <c r="J18" s="18">
        <f t="shared" si="3"/>
        <v>0</v>
      </c>
      <c r="K18" s="18">
        <f t="shared" si="3"/>
        <v>0</v>
      </c>
      <c r="L18" s="18">
        <f t="shared" si="3"/>
        <v>0</v>
      </c>
      <c r="HN18" s="4"/>
      <c r="HO18" s="4"/>
      <c r="HP18" s="4"/>
      <c r="HQ18" s="4"/>
      <c r="HR18" s="4"/>
      <c r="HS18" s="4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s="3" customFormat="1" ht="12.75">
      <c r="A19" s="10">
        <v>8</v>
      </c>
      <c r="B19" s="11" t="s">
        <v>28</v>
      </c>
      <c r="C19" s="12" t="s">
        <v>29</v>
      </c>
      <c r="D19" s="13">
        <v>71</v>
      </c>
      <c r="E19" s="14">
        <f>D19*0.92</f>
        <v>65.32000000000001</v>
      </c>
      <c r="F19" s="13">
        <f>D19*0.85</f>
        <v>60.35</v>
      </c>
      <c r="G19" s="15">
        <v>4665296170033</v>
      </c>
      <c r="H19" s="16">
        <v>20</v>
      </c>
      <c r="I19" s="17"/>
      <c r="J19" s="18">
        <f t="shared" si="3"/>
        <v>0</v>
      </c>
      <c r="K19" s="18">
        <f t="shared" si="3"/>
        <v>0</v>
      </c>
      <c r="L19" s="18">
        <f t="shared" si="3"/>
        <v>0</v>
      </c>
      <c r="HN19" s="4"/>
      <c r="HO19" s="4"/>
      <c r="HP19" s="4"/>
      <c r="HQ19" s="4"/>
      <c r="HR19" s="4"/>
      <c r="HS19" s="4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s="3" customFormat="1" ht="12.75">
      <c r="A20" s="10">
        <v>9</v>
      </c>
      <c r="B20" s="11" t="s">
        <v>30</v>
      </c>
      <c r="C20" s="12" t="s">
        <v>31</v>
      </c>
      <c r="D20" s="13">
        <v>78</v>
      </c>
      <c r="E20" s="14">
        <f>D20*0.92</f>
        <v>71.76</v>
      </c>
      <c r="F20" s="13">
        <f>D20*0.85</f>
        <v>66.3</v>
      </c>
      <c r="G20" s="15">
        <v>4665296170071</v>
      </c>
      <c r="H20" s="16">
        <v>20</v>
      </c>
      <c r="I20" s="17"/>
      <c r="J20" s="18">
        <f t="shared" si="3"/>
        <v>0</v>
      </c>
      <c r="K20" s="18">
        <f t="shared" si="3"/>
        <v>0</v>
      </c>
      <c r="L20" s="18">
        <f t="shared" si="3"/>
        <v>0</v>
      </c>
      <c r="HN20" s="4"/>
      <c r="HO20" s="4"/>
      <c r="HP20" s="4"/>
      <c r="HQ20" s="4"/>
      <c r="HR20" s="4"/>
      <c r="HS20" s="4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3" customFormat="1" ht="12.75">
      <c r="A21" s="25" t="s">
        <v>32</v>
      </c>
      <c r="B21" s="25"/>
      <c r="C21" s="25"/>
      <c r="D21" s="25"/>
      <c r="E21" s="25"/>
      <c r="F21" s="25"/>
      <c r="G21" s="25"/>
      <c r="H21" s="25"/>
      <c r="I21" s="25"/>
      <c r="J21" s="18"/>
      <c r="K21" s="18"/>
      <c r="L21" s="18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12" s="3" customFormat="1" ht="12.75">
      <c r="A22" s="10">
        <v>10</v>
      </c>
      <c r="B22" s="11" t="s">
        <v>26</v>
      </c>
      <c r="C22" s="12" t="s">
        <v>33</v>
      </c>
      <c r="D22" s="13">
        <v>54</v>
      </c>
      <c r="E22" s="14">
        <f>D22*0.92</f>
        <v>49.68</v>
      </c>
      <c r="F22" s="13">
        <f>D22*0.85</f>
        <v>45.9</v>
      </c>
      <c r="G22" s="15">
        <v>4665296170194</v>
      </c>
      <c r="H22" s="16">
        <v>20</v>
      </c>
      <c r="I22" s="17"/>
      <c r="J22" s="18">
        <f aca="true" t="shared" si="4" ref="J22:L26">$I22*D22</f>
        <v>0</v>
      </c>
      <c r="K22" s="18">
        <f t="shared" si="4"/>
        <v>0</v>
      </c>
      <c r="L22" s="18">
        <f t="shared" si="4"/>
        <v>0</v>
      </c>
    </row>
    <row r="23" spans="1:243" s="3" customFormat="1" ht="12.75">
      <c r="A23" s="10">
        <v>11</v>
      </c>
      <c r="B23" s="11" t="s">
        <v>34</v>
      </c>
      <c r="C23" s="12" t="s">
        <v>35</v>
      </c>
      <c r="D23" s="13">
        <v>59</v>
      </c>
      <c r="E23" s="14">
        <f>D23*0.92</f>
        <v>54.28</v>
      </c>
      <c r="F23" s="13">
        <f>D23*0.85</f>
        <v>50.15</v>
      </c>
      <c r="G23" s="15">
        <v>4665296170095</v>
      </c>
      <c r="H23" s="16">
        <v>20</v>
      </c>
      <c r="I23" s="17"/>
      <c r="J23" s="18">
        <f t="shared" si="4"/>
        <v>0</v>
      </c>
      <c r="K23" s="18">
        <f t="shared" si="4"/>
        <v>0</v>
      </c>
      <c r="L23" s="18">
        <f t="shared" si="4"/>
        <v>0</v>
      </c>
      <c r="HN23" s="4"/>
      <c r="HO23" s="4"/>
      <c r="HP23" s="4"/>
      <c r="HQ23" s="4"/>
      <c r="HR23" s="4"/>
      <c r="HS23" s="4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12" s="3" customFormat="1" ht="12" customHeight="1">
      <c r="A24" s="10">
        <v>12</v>
      </c>
      <c r="B24" s="11" t="s">
        <v>36</v>
      </c>
      <c r="C24" s="12" t="s">
        <v>37</v>
      </c>
      <c r="D24" s="13">
        <v>54</v>
      </c>
      <c r="E24" s="14">
        <f>D24*0.92</f>
        <v>49.68</v>
      </c>
      <c r="F24" s="13">
        <f>D24*0.85</f>
        <v>45.9</v>
      </c>
      <c r="G24" s="15">
        <v>4665296170019</v>
      </c>
      <c r="H24" s="16">
        <v>140</v>
      </c>
      <c r="I24" s="17"/>
      <c r="J24" s="18">
        <f t="shared" si="4"/>
        <v>0</v>
      </c>
      <c r="K24" s="18">
        <f t="shared" si="4"/>
        <v>0</v>
      </c>
      <c r="L24" s="18">
        <f t="shared" si="4"/>
        <v>0</v>
      </c>
    </row>
    <row r="25" spans="1:243" s="3" customFormat="1" ht="12.75">
      <c r="A25" s="10">
        <v>13</v>
      </c>
      <c r="B25" s="11" t="s">
        <v>38</v>
      </c>
      <c r="C25" s="12" t="s">
        <v>39</v>
      </c>
      <c r="D25" s="13">
        <v>54</v>
      </c>
      <c r="E25" s="14">
        <f>D25*0.92</f>
        <v>49.68</v>
      </c>
      <c r="F25" s="13">
        <f>D25*0.85</f>
        <v>45.9</v>
      </c>
      <c r="G25" s="15">
        <v>4665296170064</v>
      </c>
      <c r="H25" s="16">
        <v>20</v>
      </c>
      <c r="I25" s="17"/>
      <c r="J25" s="18">
        <f t="shared" si="4"/>
        <v>0</v>
      </c>
      <c r="K25" s="18">
        <f t="shared" si="4"/>
        <v>0</v>
      </c>
      <c r="L25" s="18">
        <f t="shared" si="4"/>
        <v>0</v>
      </c>
      <c r="HN25" s="4"/>
      <c r="HO25" s="4"/>
      <c r="HP25" s="4"/>
      <c r="HQ25" s="4"/>
      <c r="HR25" s="4"/>
      <c r="HS25" s="4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s="3" customFormat="1" ht="12.75">
      <c r="A26" s="10">
        <v>14</v>
      </c>
      <c r="B26" s="11" t="s">
        <v>40</v>
      </c>
      <c r="C26" s="12" t="s">
        <v>41</v>
      </c>
      <c r="D26" s="13">
        <v>59</v>
      </c>
      <c r="E26" s="14">
        <f>D26*0.92</f>
        <v>54.28</v>
      </c>
      <c r="F26" s="13">
        <f>D26*0.85</f>
        <v>50.15</v>
      </c>
      <c r="G26" s="15">
        <v>4665296170125</v>
      </c>
      <c r="H26" s="16">
        <v>20</v>
      </c>
      <c r="I26" s="17"/>
      <c r="J26" s="18">
        <f t="shared" si="4"/>
        <v>0</v>
      </c>
      <c r="K26" s="18">
        <f t="shared" si="4"/>
        <v>0</v>
      </c>
      <c r="L26" s="18">
        <f t="shared" si="4"/>
        <v>0</v>
      </c>
      <c r="HN26" s="4"/>
      <c r="HO26" s="4"/>
      <c r="HP26" s="4"/>
      <c r="HQ26" s="4"/>
      <c r="HR26" s="4"/>
      <c r="HS26" s="4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s="3" customFormat="1" ht="12.75">
      <c r="A27" s="25" t="s">
        <v>42</v>
      </c>
      <c r="B27" s="25"/>
      <c r="C27" s="25"/>
      <c r="D27" s="25"/>
      <c r="E27" s="25"/>
      <c r="F27" s="25"/>
      <c r="G27" s="25"/>
      <c r="H27" s="25"/>
      <c r="I27" s="25"/>
      <c r="J27" s="18"/>
      <c r="K27" s="18"/>
      <c r="L27" s="18"/>
      <c r="HN27" s="4"/>
      <c r="HO27" s="4"/>
      <c r="HP27" s="4"/>
      <c r="HQ27" s="4"/>
      <c r="HR27" s="4"/>
      <c r="HS27" s="4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s="3" customFormat="1" ht="12.75">
      <c r="A28" s="12">
        <v>15</v>
      </c>
      <c r="B28" s="11" t="s">
        <v>43</v>
      </c>
      <c r="C28" s="12" t="s">
        <v>44</v>
      </c>
      <c r="D28" s="13">
        <v>55</v>
      </c>
      <c r="E28" s="14">
        <f>D28*0.92</f>
        <v>50.6</v>
      </c>
      <c r="F28" s="13">
        <f>D28*0.85</f>
        <v>46.75</v>
      </c>
      <c r="G28" s="15">
        <v>4665296170248</v>
      </c>
      <c r="H28" s="16">
        <v>20</v>
      </c>
      <c r="I28" s="17"/>
      <c r="J28" s="18">
        <f aca="true" t="shared" si="5" ref="J28:J42">$I28*D28</f>
        <v>0</v>
      </c>
      <c r="K28" s="18">
        <f aca="true" t="shared" si="6" ref="K28:K42">$I28*E28</f>
        <v>0</v>
      </c>
      <c r="L28" s="18">
        <f aca="true" t="shared" si="7" ref="L28:L42">$I28*F28</f>
        <v>0</v>
      </c>
      <c r="HN28" s="4"/>
      <c r="HO28" s="4"/>
      <c r="HP28" s="4"/>
      <c r="HQ28" s="4"/>
      <c r="HR28" s="4"/>
      <c r="HS28" s="4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s="3" customFormat="1" ht="12.75">
      <c r="A29" s="12">
        <v>16</v>
      </c>
      <c r="B29" s="11" t="s">
        <v>45</v>
      </c>
      <c r="C29" s="12" t="s">
        <v>46</v>
      </c>
      <c r="D29" s="13">
        <v>58</v>
      </c>
      <c r="E29" s="14">
        <f aca="true" t="shared" si="8" ref="E29:E83">D29*0.92</f>
        <v>53.36</v>
      </c>
      <c r="F29" s="13">
        <f>D29*0.85</f>
        <v>49.3</v>
      </c>
      <c r="G29" s="15">
        <v>4665296170255</v>
      </c>
      <c r="H29" s="16">
        <v>20</v>
      </c>
      <c r="I29" s="17"/>
      <c r="J29" s="18">
        <f t="shared" si="5"/>
        <v>0</v>
      </c>
      <c r="K29" s="18">
        <f t="shared" si="6"/>
        <v>0</v>
      </c>
      <c r="L29" s="18">
        <f t="shared" si="7"/>
        <v>0</v>
      </c>
      <c r="HN29" s="4"/>
      <c r="HO29" s="4"/>
      <c r="HP29" s="4"/>
      <c r="HQ29" s="4"/>
      <c r="HR29" s="4"/>
      <c r="HS29" s="4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12" s="3" customFormat="1" ht="12.75">
      <c r="A30" s="12">
        <v>17</v>
      </c>
      <c r="B30" s="11" t="s">
        <v>45</v>
      </c>
      <c r="C30" s="12" t="s">
        <v>47</v>
      </c>
      <c r="D30" s="13">
        <v>56</v>
      </c>
      <c r="E30" s="14">
        <f t="shared" si="8"/>
        <v>51.52</v>
      </c>
      <c r="F30" s="13">
        <f aca="true" t="shared" si="9" ref="F30:F42">D30*0.85</f>
        <v>47.6</v>
      </c>
      <c r="G30" s="15">
        <v>4665296170262</v>
      </c>
      <c r="H30" s="16">
        <v>20</v>
      </c>
      <c r="I30" s="17"/>
      <c r="J30" s="18">
        <f t="shared" si="5"/>
        <v>0</v>
      </c>
      <c r="K30" s="18">
        <f t="shared" si="6"/>
        <v>0</v>
      </c>
      <c r="L30" s="18">
        <f t="shared" si="7"/>
        <v>0</v>
      </c>
    </row>
    <row r="31" spans="1:243" s="3" customFormat="1" ht="12.75" customHeight="1">
      <c r="A31" s="12">
        <v>18</v>
      </c>
      <c r="B31" s="19" t="s">
        <v>48</v>
      </c>
      <c r="C31" s="12" t="s">
        <v>49</v>
      </c>
      <c r="D31" s="13">
        <v>60</v>
      </c>
      <c r="E31" s="14">
        <f t="shared" si="8"/>
        <v>55.2</v>
      </c>
      <c r="F31" s="13">
        <f t="shared" si="9"/>
        <v>51</v>
      </c>
      <c r="G31" s="15">
        <v>4665296170279</v>
      </c>
      <c r="H31" s="16">
        <v>20</v>
      </c>
      <c r="I31" s="17"/>
      <c r="J31" s="18">
        <f t="shared" si="5"/>
        <v>0</v>
      </c>
      <c r="K31" s="18">
        <f t="shared" si="6"/>
        <v>0</v>
      </c>
      <c r="L31" s="18">
        <f t="shared" si="7"/>
        <v>0</v>
      </c>
      <c r="HN31" s="4"/>
      <c r="HO31" s="4"/>
      <c r="HP31" s="4"/>
      <c r="HQ31" s="4"/>
      <c r="HR31" s="4"/>
      <c r="HS31" s="4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s="3" customFormat="1" ht="12.75">
      <c r="A32" s="12">
        <v>19</v>
      </c>
      <c r="B32" s="11" t="s">
        <v>50</v>
      </c>
      <c r="C32" s="12" t="s">
        <v>51</v>
      </c>
      <c r="D32" s="13">
        <v>80</v>
      </c>
      <c r="E32" s="14">
        <f t="shared" si="8"/>
        <v>73.60000000000001</v>
      </c>
      <c r="F32" s="13">
        <f t="shared" si="9"/>
        <v>68</v>
      </c>
      <c r="G32" s="15">
        <v>4665296170286</v>
      </c>
      <c r="H32" s="16">
        <v>20</v>
      </c>
      <c r="I32" s="17"/>
      <c r="J32" s="18">
        <f t="shared" si="5"/>
        <v>0</v>
      </c>
      <c r="K32" s="18">
        <f t="shared" si="6"/>
        <v>0</v>
      </c>
      <c r="L32" s="18">
        <f t="shared" si="7"/>
        <v>0</v>
      </c>
      <c r="HN32" s="4"/>
      <c r="HO32" s="4"/>
      <c r="HP32" s="4"/>
      <c r="HQ32" s="4"/>
      <c r="HR32" s="4"/>
      <c r="HS32" s="4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spans="1:12" s="3" customFormat="1" ht="12.75">
      <c r="A33" s="12">
        <v>20</v>
      </c>
      <c r="B33" s="11" t="s">
        <v>52</v>
      </c>
      <c r="C33" s="12" t="s">
        <v>53</v>
      </c>
      <c r="D33" s="13">
        <v>73</v>
      </c>
      <c r="E33" s="14">
        <f t="shared" si="8"/>
        <v>67.16</v>
      </c>
      <c r="F33" s="13">
        <f t="shared" si="9"/>
        <v>62.05</v>
      </c>
      <c r="G33" s="15">
        <v>4665296170293</v>
      </c>
      <c r="H33" s="16">
        <v>20</v>
      </c>
      <c r="I33" s="17"/>
      <c r="J33" s="18">
        <f t="shared" si="5"/>
        <v>0</v>
      </c>
      <c r="K33" s="18">
        <f t="shared" si="6"/>
        <v>0</v>
      </c>
      <c r="L33" s="18">
        <f t="shared" si="7"/>
        <v>0</v>
      </c>
    </row>
    <row r="34" spans="1:243" s="3" customFormat="1" ht="12.75">
      <c r="A34" s="12">
        <v>21</v>
      </c>
      <c r="B34" s="11" t="s">
        <v>54</v>
      </c>
      <c r="C34" s="12" t="s">
        <v>55</v>
      </c>
      <c r="D34" s="13">
        <v>108</v>
      </c>
      <c r="E34" s="14">
        <f t="shared" si="8"/>
        <v>99.36</v>
      </c>
      <c r="F34" s="13">
        <f t="shared" si="9"/>
        <v>91.8</v>
      </c>
      <c r="G34" s="15">
        <v>4665296170309</v>
      </c>
      <c r="H34" s="16">
        <v>20</v>
      </c>
      <c r="I34" s="17"/>
      <c r="J34" s="18">
        <f t="shared" si="5"/>
        <v>0</v>
      </c>
      <c r="K34" s="18">
        <f t="shared" si="6"/>
        <v>0</v>
      </c>
      <c r="L34" s="18">
        <f t="shared" si="7"/>
        <v>0</v>
      </c>
      <c r="HN34" s="4"/>
      <c r="HO34" s="4"/>
      <c r="HP34" s="4"/>
      <c r="HQ34" s="4"/>
      <c r="HR34" s="4"/>
      <c r="HS34" s="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</row>
    <row r="35" spans="1:243" s="3" customFormat="1" ht="12.75">
      <c r="A35" s="12">
        <v>22</v>
      </c>
      <c r="B35" s="11" t="s">
        <v>56</v>
      </c>
      <c r="C35" s="12" t="s">
        <v>57</v>
      </c>
      <c r="D35" s="13">
        <v>108</v>
      </c>
      <c r="E35" s="14">
        <f t="shared" si="8"/>
        <v>99.36</v>
      </c>
      <c r="F35" s="13">
        <f t="shared" si="9"/>
        <v>91.8</v>
      </c>
      <c r="G35" s="15">
        <v>4665296170316</v>
      </c>
      <c r="H35" s="16">
        <v>20</v>
      </c>
      <c r="I35" s="17"/>
      <c r="J35" s="18">
        <f t="shared" si="5"/>
        <v>0</v>
      </c>
      <c r="K35" s="18">
        <f t="shared" si="6"/>
        <v>0</v>
      </c>
      <c r="L35" s="18">
        <f t="shared" si="7"/>
        <v>0</v>
      </c>
      <c r="HN35" s="4"/>
      <c r="HO35" s="4"/>
      <c r="HP35" s="4"/>
      <c r="HQ35" s="4"/>
      <c r="HR35" s="4"/>
      <c r="HS35" s="4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243" s="3" customFormat="1" ht="12.75">
      <c r="A36" s="12">
        <v>23</v>
      </c>
      <c r="B36" s="11" t="s">
        <v>58</v>
      </c>
      <c r="C36" s="12" t="s">
        <v>59</v>
      </c>
      <c r="D36" s="13">
        <v>148</v>
      </c>
      <c r="E36" s="14">
        <f t="shared" si="8"/>
        <v>136.16</v>
      </c>
      <c r="F36" s="13">
        <f t="shared" si="9"/>
        <v>125.8</v>
      </c>
      <c r="G36" s="15">
        <v>4665296170323</v>
      </c>
      <c r="H36" s="16">
        <v>15</v>
      </c>
      <c r="I36" s="17"/>
      <c r="J36" s="18">
        <f t="shared" si="5"/>
        <v>0</v>
      </c>
      <c r="K36" s="18">
        <f t="shared" si="6"/>
        <v>0</v>
      </c>
      <c r="L36" s="18">
        <f t="shared" si="7"/>
        <v>0</v>
      </c>
      <c r="HN36" s="4"/>
      <c r="HO36" s="4"/>
      <c r="HP36" s="4"/>
      <c r="HQ36" s="4"/>
      <c r="HR36" s="4"/>
      <c r="HS36" s="4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spans="1:243" s="3" customFormat="1" ht="12.75">
      <c r="A37" s="12">
        <v>24</v>
      </c>
      <c r="B37" s="11" t="s">
        <v>60</v>
      </c>
      <c r="C37" s="12" t="s">
        <v>61</v>
      </c>
      <c r="D37" s="13">
        <v>143</v>
      </c>
      <c r="E37" s="14">
        <f t="shared" si="8"/>
        <v>131.56</v>
      </c>
      <c r="F37" s="13">
        <f t="shared" si="9"/>
        <v>121.55</v>
      </c>
      <c r="G37" s="15">
        <v>4665296170330</v>
      </c>
      <c r="H37" s="16">
        <v>15</v>
      </c>
      <c r="I37" s="17"/>
      <c r="J37" s="18">
        <f t="shared" si="5"/>
        <v>0</v>
      </c>
      <c r="K37" s="18">
        <f t="shared" si="6"/>
        <v>0</v>
      </c>
      <c r="L37" s="18">
        <f t="shared" si="7"/>
        <v>0</v>
      </c>
      <c r="HN37" s="4"/>
      <c r="HO37" s="4"/>
      <c r="HP37" s="4"/>
      <c r="HQ37" s="4"/>
      <c r="HR37" s="4"/>
      <c r="HS37" s="4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</row>
    <row r="38" spans="1:243" s="3" customFormat="1" ht="12.75">
      <c r="A38" s="12">
        <v>25</v>
      </c>
      <c r="B38" s="11" t="s">
        <v>62</v>
      </c>
      <c r="C38" s="12" t="s">
        <v>63</v>
      </c>
      <c r="D38" s="13">
        <v>198</v>
      </c>
      <c r="E38" s="14">
        <f t="shared" si="8"/>
        <v>182.16</v>
      </c>
      <c r="F38" s="13">
        <f t="shared" si="9"/>
        <v>168.29999999999998</v>
      </c>
      <c r="G38" s="15">
        <v>4665296170347</v>
      </c>
      <c r="H38" s="16">
        <v>10</v>
      </c>
      <c r="I38" s="17"/>
      <c r="J38" s="18">
        <f t="shared" si="5"/>
        <v>0</v>
      </c>
      <c r="K38" s="18">
        <f t="shared" si="6"/>
        <v>0</v>
      </c>
      <c r="L38" s="18">
        <f t="shared" si="7"/>
        <v>0</v>
      </c>
      <c r="HN38" s="4"/>
      <c r="HO38" s="4"/>
      <c r="HP38" s="4"/>
      <c r="HQ38" s="4"/>
      <c r="HR38" s="4"/>
      <c r="HS38" s="4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1:243" s="3" customFormat="1" ht="12.75">
      <c r="A39" s="12">
        <v>26</v>
      </c>
      <c r="B39" s="11" t="s">
        <v>24</v>
      </c>
      <c r="C39" s="12" t="s">
        <v>64</v>
      </c>
      <c r="D39" s="13">
        <v>63</v>
      </c>
      <c r="E39" s="14">
        <f t="shared" si="8"/>
        <v>57.96</v>
      </c>
      <c r="F39" s="13">
        <f t="shared" si="9"/>
        <v>53.55</v>
      </c>
      <c r="G39" s="15">
        <v>4665296170354</v>
      </c>
      <c r="H39" s="16">
        <v>20</v>
      </c>
      <c r="I39" s="17"/>
      <c r="J39" s="18">
        <f t="shared" si="5"/>
        <v>0</v>
      </c>
      <c r="K39" s="18">
        <f t="shared" si="6"/>
        <v>0</v>
      </c>
      <c r="L39" s="18">
        <f t="shared" si="7"/>
        <v>0</v>
      </c>
      <c r="HN39" s="4"/>
      <c r="HO39" s="4"/>
      <c r="HP39" s="4"/>
      <c r="HQ39" s="4"/>
      <c r="HR39" s="4"/>
      <c r="HS39" s="4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spans="1:243" s="3" customFormat="1" ht="12.75">
      <c r="A40" s="12">
        <v>27</v>
      </c>
      <c r="B40" s="11" t="s">
        <v>65</v>
      </c>
      <c r="C40" s="12" t="s">
        <v>66</v>
      </c>
      <c r="D40" s="13">
        <v>66</v>
      </c>
      <c r="E40" s="14">
        <f t="shared" si="8"/>
        <v>60.720000000000006</v>
      </c>
      <c r="F40" s="13">
        <f t="shared" si="9"/>
        <v>56.1</v>
      </c>
      <c r="G40" s="15">
        <v>4665296170361</v>
      </c>
      <c r="H40" s="16">
        <v>20</v>
      </c>
      <c r="I40" s="17"/>
      <c r="J40" s="18">
        <f t="shared" si="5"/>
        <v>0</v>
      </c>
      <c r="K40" s="18">
        <f t="shared" si="6"/>
        <v>0</v>
      </c>
      <c r="L40" s="18">
        <f t="shared" si="7"/>
        <v>0</v>
      </c>
      <c r="HN40" s="4"/>
      <c r="HO40" s="4"/>
      <c r="HP40" s="4"/>
      <c r="HQ40" s="4"/>
      <c r="HR40" s="4"/>
      <c r="HS40" s="4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spans="1:243" s="3" customFormat="1" ht="12.75">
      <c r="A41" s="12">
        <v>28</v>
      </c>
      <c r="B41" s="11" t="s">
        <v>26</v>
      </c>
      <c r="C41" s="12" t="s">
        <v>67</v>
      </c>
      <c r="D41" s="13">
        <v>66</v>
      </c>
      <c r="E41" s="14">
        <f t="shared" si="8"/>
        <v>60.720000000000006</v>
      </c>
      <c r="F41" s="13">
        <f t="shared" si="9"/>
        <v>56.1</v>
      </c>
      <c r="G41" s="15">
        <v>4665296170378</v>
      </c>
      <c r="H41" s="16">
        <v>20</v>
      </c>
      <c r="I41" s="17"/>
      <c r="J41" s="18">
        <f t="shared" si="5"/>
        <v>0</v>
      </c>
      <c r="K41" s="18">
        <f t="shared" si="6"/>
        <v>0</v>
      </c>
      <c r="L41" s="18">
        <f t="shared" si="7"/>
        <v>0</v>
      </c>
      <c r="HN41" s="4"/>
      <c r="HO41" s="4"/>
      <c r="HP41" s="4"/>
      <c r="HQ41" s="4"/>
      <c r="HR41" s="4"/>
      <c r="HS41" s="4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</row>
    <row r="42" spans="1:243" s="3" customFormat="1" ht="12.75">
      <c r="A42" s="12">
        <v>29</v>
      </c>
      <c r="B42" s="11" t="s">
        <v>68</v>
      </c>
      <c r="C42" s="12" t="s">
        <v>69</v>
      </c>
      <c r="D42" s="13">
        <v>69</v>
      </c>
      <c r="E42" s="14">
        <f t="shared" si="8"/>
        <v>63.480000000000004</v>
      </c>
      <c r="F42" s="13">
        <f t="shared" si="9"/>
        <v>58.65</v>
      </c>
      <c r="G42" s="15">
        <v>4665296170385</v>
      </c>
      <c r="H42" s="16">
        <v>20</v>
      </c>
      <c r="I42" s="17"/>
      <c r="J42" s="18">
        <f t="shared" si="5"/>
        <v>0</v>
      </c>
      <c r="K42" s="18">
        <f t="shared" si="6"/>
        <v>0</v>
      </c>
      <c r="L42" s="18">
        <f t="shared" si="7"/>
        <v>0</v>
      </c>
      <c r="HN42" s="4"/>
      <c r="HO42" s="4"/>
      <c r="HP42" s="4"/>
      <c r="HQ42" s="4"/>
      <c r="HR42" s="4"/>
      <c r="HS42" s="4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</row>
    <row r="43" spans="1:243" s="3" customFormat="1" ht="1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18"/>
      <c r="K43" s="18"/>
      <c r="L43" s="18"/>
      <c r="HN43" s="4"/>
      <c r="HO43" s="4"/>
      <c r="HP43" s="4"/>
      <c r="HQ43" s="4"/>
      <c r="HR43" s="4"/>
      <c r="HS43" s="4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s="3" customFormat="1" ht="12.75">
      <c r="A44" s="12">
        <v>30</v>
      </c>
      <c r="B44" s="11" t="s">
        <v>71</v>
      </c>
      <c r="C44" s="12" t="s">
        <v>72</v>
      </c>
      <c r="D44" s="13">
        <v>230</v>
      </c>
      <c r="E44" s="14">
        <f t="shared" si="8"/>
        <v>211.60000000000002</v>
      </c>
      <c r="F44" s="13">
        <f>D44*0.85</f>
        <v>195.5</v>
      </c>
      <c r="G44" s="15">
        <v>4665296170422</v>
      </c>
      <c r="H44" s="16">
        <v>40</v>
      </c>
      <c r="I44" s="17"/>
      <c r="J44" s="18">
        <f aca="true" t="shared" si="10" ref="J44:J63">$I44*D44</f>
        <v>0</v>
      </c>
      <c r="K44" s="18">
        <f aca="true" t="shared" si="11" ref="K44:K63">$I44*E44</f>
        <v>0</v>
      </c>
      <c r="L44" s="18">
        <f aca="true" t="shared" si="12" ref="L44:L63">$I44*F44</f>
        <v>0</v>
      </c>
      <c r="HN44" s="4"/>
      <c r="HO44" s="4"/>
      <c r="HP44" s="4"/>
      <c r="HQ44" s="4"/>
      <c r="HR44" s="4"/>
      <c r="HS44" s="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spans="1:243" s="3" customFormat="1" ht="12.75">
      <c r="A45" s="12">
        <v>31</v>
      </c>
      <c r="B45" s="11" t="s">
        <v>73</v>
      </c>
      <c r="C45" s="12" t="s">
        <v>74</v>
      </c>
      <c r="D45" s="13">
        <v>320</v>
      </c>
      <c r="E45" s="14">
        <f t="shared" si="8"/>
        <v>294.40000000000003</v>
      </c>
      <c r="F45" s="13">
        <f>D45*0.85</f>
        <v>272</v>
      </c>
      <c r="G45" s="15">
        <v>4665296170439</v>
      </c>
      <c r="H45" s="16">
        <v>32</v>
      </c>
      <c r="I45" s="17"/>
      <c r="J45" s="18">
        <f t="shared" si="10"/>
        <v>0</v>
      </c>
      <c r="K45" s="18">
        <f t="shared" si="11"/>
        <v>0</v>
      </c>
      <c r="L45" s="18">
        <f t="shared" si="12"/>
        <v>0</v>
      </c>
      <c r="HN45" s="4"/>
      <c r="HO45" s="4"/>
      <c r="HP45" s="4"/>
      <c r="HQ45" s="4"/>
      <c r="HR45" s="4"/>
      <c r="HS45" s="4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</row>
    <row r="46" spans="1:243" s="3" customFormat="1" ht="12.75">
      <c r="A46" s="12">
        <v>32</v>
      </c>
      <c r="B46" s="11" t="s">
        <v>75</v>
      </c>
      <c r="C46" s="12" t="s">
        <v>76</v>
      </c>
      <c r="D46" s="13">
        <v>480</v>
      </c>
      <c r="E46" s="14">
        <f t="shared" si="8"/>
        <v>441.6</v>
      </c>
      <c r="F46" s="13">
        <f aca="true" t="shared" si="13" ref="F46:F83">D46*0.85</f>
        <v>408</v>
      </c>
      <c r="G46" s="15">
        <v>4665296170446</v>
      </c>
      <c r="H46" s="16">
        <v>30</v>
      </c>
      <c r="I46" s="17"/>
      <c r="J46" s="18">
        <f t="shared" si="10"/>
        <v>0</v>
      </c>
      <c r="K46" s="18">
        <f t="shared" si="11"/>
        <v>0</v>
      </c>
      <c r="L46" s="18">
        <f t="shared" si="12"/>
        <v>0</v>
      </c>
      <c r="HN46" s="4"/>
      <c r="HO46" s="4"/>
      <c r="HP46" s="4"/>
      <c r="HQ46" s="4"/>
      <c r="HR46" s="4"/>
      <c r="HS46" s="4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</row>
    <row r="47" spans="1:243" s="3" customFormat="1" ht="12.75">
      <c r="A47" s="12">
        <v>33</v>
      </c>
      <c r="B47" s="11" t="s">
        <v>141</v>
      </c>
      <c r="C47" s="12" t="s">
        <v>139</v>
      </c>
      <c r="D47" s="13">
        <v>210</v>
      </c>
      <c r="E47" s="14">
        <f t="shared" si="8"/>
        <v>193.20000000000002</v>
      </c>
      <c r="F47" s="13">
        <f t="shared" si="13"/>
        <v>178.5</v>
      </c>
      <c r="G47" s="15">
        <v>4603727798401</v>
      </c>
      <c r="H47" s="16">
        <v>16</v>
      </c>
      <c r="I47" s="17"/>
      <c r="J47" s="18">
        <f t="shared" si="10"/>
        <v>0</v>
      </c>
      <c r="K47" s="18">
        <f t="shared" si="11"/>
        <v>0</v>
      </c>
      <c r="L47" s="18">
        <f t="shared" si="12"/>
        <v>0</v>
      </c>
      <c r="HN47" s="4"/>
      <c r="HO47" s="4"/>
      <c r="HP47" s="4"/>
      <c r="HQ47" s="4"/>
      <c r="HR47" s="4"/>
      <c r="HS47" s="4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</row>
    <row r="48" spans="1:243" s="3" customFormat="1" ht="12.75">
      <c r="A48" s="12">
        <v>34</v>
      </c>
      <c r="B48" s="11" t="s">
        <v>142</v>
      </c>
      <c r="C48" s="12" t="s">
        <v>138</v>
      </c>
      <c r="D48" s="13">
        <v>230</v>
      </c>
      <c r="E48" s="14">
        <f t="shared" si="8"/>
        <v>211.60000000000002</v>
      </c>
      <c r="F48" s="13">
        <f t="shared" si="13"/>
        <v>195.5</v>
      </c>
      <c r="G48" s="15">
        <v>4603727798418</v>
      </c>
      <c r="H48" s="16">
        <v>16</v>
      </c>
      <c r="I48" s="17"/>
      <c r="J48" s="18">
        <f t="shared" si="10"/>
        <v>0</v>
      </c>
      <c r="K48" s="18">
        <f t="shared" si="11"/>
        <v>0</v>
      </c>
      <c r="L48" s="18">
        <f t="shared" si="12"/>
        <v>0</v>
      </c>
      <c r="HN48" s="4"/>
      <c r="HO48" s="4"/>
      <c r="HP48" s="4"/>
      <c r="HQ48" s="4"/>
      <c r="HR48" s="4"/>
      <c r="HS48" s="4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</row>
    <row r="49" spans="1:243" s="3" customFormat="1" ht="12.75">
      <c r="A49" s="12">
        <v>35</v>
      </c>
      <c r="B49" s="11" t="s">
        <v>143</v>
      </c>
      <c r="C49" s="12" t="s">
        <v>137</v>
      </c>
      <c r="D49" s="13">
        <v>260</v>
      </c>
      <c r="E49" s="14">
        <f t="shared" si="8"/>
        <v>239.20000000000002</v>
      </c>
      <c r="F49" s="13">
        <f t="shared" si="13"/>
        <v>221</v>
      </c>
      <c r="G49" s="15">
        <v>4603727798425</v>
      </c>
      <c r="H49" s="16">
        <v>16</v>
      </c>
      <c r="I49" s="17"/>
      <c r="J49" s="18">
        <f t="shared" si="10"/>
        <v>0</v>
      </c>
      <c r="K49" s="18">
        <f t="shared" si="11"/>
        <v>0</v>
      </c>
      <c r="L49" s="18">
        <f t="shared" si="12"/>
        <v>0</v>
      </c>
      <c r="HN49" s="4"/>
      <c r="HO49" s="4"/>
      <c r="HP49" s="4"/>
      <c r="HQ49" s="4"/>
      <c r="HR49" s="4"/>
      <c r="HS49" s="4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</row>
    <row r="50" spans="1:243" s="3" customFormat="1" ht="12.75">
      <c r="A50" s="12">
        <v>36</v>
      </c>
      <c r="B50" s="11" t="s">
        <v>144</v>
      </c>
      <c r="C50" s="12" t="s">
        <v>136</v>
      </c>
      <c r="D50" s="13">
        <v>355</v>
      </c>
      <c r="E50" s="14">
        <f t="shared" si="8"/>
        <v>326.6</v>
      </c>
      <c r="F50" s="13">
        <f t="shared" si="13"/>
        <v>301.75</v>
      </c>
      <c r="G50" s="15">
        <v>4603727798432</v>
      </c>
      <c r="H50" s="16">
        <v>16</v>
      </c>
      <c r="I50" s="17"/>
      <c r="J50" s="18">
        <f t="shared" si="10"/>
        <v>0</v>
      </c>
      <c r="K50" s="18">
        <f t="shared" si="11"/>
        <v>0</v>
      </c>
      <c r="L50" s="18">
        <f t="shared" si="12"/>
        <v>0</v>
      </c>
      <c r="HN50" s="4"/>
      <c r="HO50" s="4"/>
      <c r="HP50" s="4"/>
      <c r="HQ50" s="4"/>
      <c r="HR50" s="4"/>
      <c r="HS50" s="4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</row>
    <row r="51" spans="1:243" s="3" customFormat="1" ht="12.75">
      <c r="A51" s="12">
        <v>37</v>
      </c>
      <c r="B51" s="11" t="s">
        <v>145</v>
      </c>
      <c r="C51" s="12" t="s">
        <v>135</v>
      </c>
      <c r="D51" s="13">
        <v>420</v>
      </c>
      <c r="E51" s="14">
        <f t="shared" si="8"/>
        <v>386.40000000000003</v>
      </c>
      <c r="F51" s="13">
        <f t="shared" si="13"/>
        <v>357</v>
      </c>
      <c r="G51" s="15">
        <v>4603727798449</v>
      </c>
      <c r="H51" s="16">
        <v>16</v>
      </c>
      <c r="I51" s="17"/>
      <c r="J51" s="18">
        <f t="shared" si="10"/>
        <v>0</v>
      </c>
      <c r="K51" s="18">
        <f t="shared" si="11"/>
        <v>0</v>
      </c>
      <c r="L51" s="18">
        <f t="shared" si="12"/>
        <v>0</v>
      </c>
      <c r="HN51" s="4"/>
      <c r="HO51" s="4"/>
      <c r="HP51" s="4"/>
      <c r="HQ51" s="4"/>
      <c r="HR51" s="4"/>
      <c r="HS51" s="4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</row>
    <row r="52" spans="1:243" s="3" customFormat="1" ht="12.75">
      <c r="A52" s="12">
        <v>38</v>
      </c>
      <c r="B52" s="11" t="s">
        <v>146</v>
      </c>
      <c r="C52" s="12" t="s">
        <v>134</v>
      </c>
      <c r="D52" s="13">
        <v>530</v>
      </c>
      <c r="E52" s="14">
        <f t="shared" si="8"/>
        <v>487.6</v>
      </c>
      <c r="F52" s="13">
        <f t="shared" si="13"/>
        <v>450.5</v>
      </c>
      <c r="G52" s="15">
        <v>4603727798456</v>
      </c>
      <c r="H52" s="16">
        <v>16</v>
      </c>
      <c r="I52" s="17"/>
      <c r="J52" s="18">
        <f t="shared" si="10"/>
        <v>0</v>
      </c>
      <c r="K52" s="18">
        <f t="shared" si="11"/>
        <v>0</v>
      </c>
      <c r="L52" s="18">
        <f t="shared" si="12"/>
        <v>0</v>
      </c>
      <c r="HN52" s="4"/>
      <c r="HO52" s="4"/>
      <c r="HP52" s="4"/>
      <c r="HQ52" s="4"/>
      <c r="HR52" s="4"/>
      <c r="HS52" s="4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</row>
    <row r="53" spans="1:243" s="3" customFormat="1" ht="12.75">
      <c r="A53" s="12">
        <v>39</v>
      </c>
      <c r="B53" s="11" t="s">
        <v>77</v>
      </c>
      <c r="C53" s="12" t="s">
        <v>78</v>
      </c>
      <c r="D53" s="13">
        <v>245</v>
      </c>
      <c r="E53" s="14">
        <f t="shared" si="8"/>
        <v>225.4</v>
      </c>
      <c r="F53" s="13">
        <f t="shared" si="13"/>
        <v>208.25</v>
      </c>
      <c r="G53" s="15">
        <v>4603727798326</v>
      </c>
      <c r="H53" s="16">
        <v>35</v>
      </c>
      <c r="I53" s="17"/>
      <c r="J53" s="18">
        <f t="shared" si="10"/>
        <v>0</v>
      </c>
      <c r="K53" s="18">
        <f t="shared" si="11"/>
        <v>0</v>
      </c>
      <c r="L53" s="18">
        <f t="shared" si="12"/>
        <v>0</v>
      </c>
      <c r="HN53" s="4"/>
      <c r="HO53" s="4"/>
      <c r="HP53" s="4"/>
      <c r="HQ53" s="4"/>
      <c r="HR53" s="4"/>
      <c r="HS53" s="4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</row>
    <row r="54" spans="1:243" s="3" customFormat="1" ht="12.75">
      <c r="A54" s="12">
        <v>40</v>
      </c>
      <c r="B54" s="11" t="s">
        <v>79</v>
      </c>
      <c r="C54" s="12" t="s">
        <v>80</v>
      </c>
      <c r="D54" s="13">
        <v>265</v>
      </c>
      <c r="E54" s="14">
        <f t="shared" si="8"/>
        <v>243.8</v>
      </c>
      <c r="F54" s="13">
        <f t="shared" si="13"/>
        <v>225.25</v>
      </c>
      <c r="G54" s="15">
        <v>4603727798333</v>
      </c>
      <c r="H54" s="16">
        <v>35</v>
      </c>
      <c r="I54" s="17"/>
      <c r="J54" s="18">
        <f t="shared" si="10"/>
        <v>0</v>
      </c>
      <c r="K54" s="18">
        <f t="shared" si="11"/>
        <v>0</v>
      </c>
      <c r="L54" s="18">
        <f t="shared" si="12"/>
        <v>0</v>
      </c>
      <c r="HN54" s="4"/>
      <c r="HO54" s="4"/>
      <c r="HP54" s="4"/>
      <c r="HQ54" s="4"/>
      <c r="HR54" s="4"/>
      <c r="HS54" s="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</row>
    <row r="55" spans="1:243" s="3" customFormat="1" ht="12.75">
      <c r="A55" s="12">
        <v>41</v>
      </c>
      <c r="B55" s="11" t="s">
        <v>81</v>
      </c>
      <c r="C55" s="12" t="s">
        <v>82</v>
      </c>
      <c r="D55" s="13">
        <v>325</v>
      </c>
      <c r="E55" s="14">
        <f t="shared" si="8"/>
        <v>299</v>
      </c>
      <c r="F55" s="13">
        <f t="shared" si="13"/>
        <v>276.25</v>
      </c>
      <c r="G55" s="15">
        <v>4665296171962</v>
      </c>
      <c r="H55" s="16">
        <v>16</v>
      </c>
      <c r="I55" s="17"/>
      <c r="J55" s="18">
        <f t="shared" si="10"/>
        <v>0</v>
      </c>
      <c r="K55" s="18">
        <f t="shared" si="11"/>
        <v>0</v>
      </c>
      <c r="L55" s="18">
        <f t="shared" si="12"/>
        <v>0</v>
      </c>
      <c r="HN55" s="4"/>
      <c r="HO55" s="4"/>
      <c r="HP55" s="4"/>
      <c r="HQ55" s="4"/>
      <c r="HR55" s="4"/>
      <c r="HS55" s="4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</row>
    <row r="56" spans="1:243" s="3" customFormat="1" ht="12.75">
      <c r="A56" s="12">
        <v>42</v>
      </c>
      <c r="B56" s="11" t="s">
        <v>83</v>
      </c>
      <c r="C56" s="12" t="s">
        <v>84</v>
      </c>
      <c r="D56" s="13">
        <v>435</v>
      </c>
      <c r="E56" s="14">
        <f t="shared" si="8"/>
        <v>400.20000000000005</v>
      </c>
      <c r="F56" s="13">
        <f t="shared" si="13"/>
        <v>369.75</v>
      </c>
      <c r="G56" s="15">
        <v>4665296171979</v>
      </c>
      <c r="H56" s="16">
        <v>10</v>
      </c>
      <c r="I56" s="17"/>
      <c r="J56" s="18">
        <f t="shared" si="10"/>
        <v>0</v>
      </c>
      <c r="K56" s="18">
        <f t="shared" si="11"/>
        <v>0</v>
      </c>
      <c r="L56" s="18">
        <f t="shared" si="12"/>
        <v>0</v>
      </c>
      <c r="HN56" s="4"/>
      <c r="HO56" s="4"/>
      <c r="HP56" s="4"/>
      <c r="HQ56" s="4"/>
      <c r="HR56" s="4"/>
      <c r="HS56" s="4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</row>
    <row r="57" spans="1:243" s="3" customFormat="1" ht="12.75">
      <c r="A57" s="12">
        <v>43</v>
      </c>
      <c r="B57" s="11" t="s">
        <v>85</v>
      </c>
      <c r="C57" s="12" t="s">
        <v>86</v>
      </c>
      <c r="D57" s="13">
        <v>535</v>
      </c>
      <c r="E57" s="14">
        <f t="shared" si="8"/>
        <v>492.20000000000005</v>
      </c>
      <c r="F57" s="13">
        <f t="shared" si="13"/>
        <v>454.75</v>
      </c>
      <c r="G57" s="15">
        <v>4665296171979</v>
      </c>
      <c r="H57" s="16">
        <v>10</v>
      </c>
      <c r="I57" s="17"/>
      <c r="J57" s="18">
        <f t="shared" si="10"/>
        <v>0</v>
      </c>
      <c r="K57" s="18">
        <f t="shared" si="11"/>
        <v>0</v>
      </c>
      <c r="L57" s="18">
        <f t="shared" si="12"/>
        <v>0</v>
      </c>
      <c r="HN57" s="4"/>
      <c r="HO57" s="4"/>
      <c r="HP57" s="4"/>
      <c r="HQ57" s="4"/>
      <c r="HR57" s="4"/>
      <c r="HS57" s="4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</row>
    <row r="58" spans="1:243" s="3" customFormat="1" ht="12.75">
      <c r="A58" s="12">
        <v>44</v>
      </c>
      <c r="B58" s="11" t="s">
        <v>87</v>
      </c>
      <c r="C58" s="12" t="s">
        <v>88</v>
      </c>
      <c r="D58" s="13">
        <v>670</v>
      </c>
      <c r="E58" s="14">
        <f t="shared" si="8"/>
        <v>616.4</v>
      </c>
      <c r="F58" s="13">
        <f t="shared" si="13"/>
        <v>569.5</v>
      </c>
      <c r="G58" s="15">
        <v>4665296171986</v>
      </c>
      <c r="H58" s="16">
        <v>10</v>
      </c>
      <c r="I58" s="17"/>
      <c r="J58" s="18">
        <f t="shared" si="10"/>
        <v>0</v>
      </c>
      <c r="K58" s="18">
        <f t="shared" si="11"/>
        <v>0</v>
      </c>
      <c r="L58" s="18">
        <f t="shared" si="12"/>
        <v>0</v>
      </c>
      <c r="HN58" s="4"/>
      <c r="HO58" s="4"/>
      <c r="HP58" s="4"/>
      <c r="HQ58" s="4"/>
      <c r="HR58" s="4"/>
      <c r="HS58" s="4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</row>
    <row r="59" spans="1:12" s="3" customFormat="1" ht="12.75">
      <c r="A59" s="12">
        <v>45</v>
      </c>
      <c r="B59" s="11" t="s">
        <v>89</v>
      </c>
      <c r="C59" s="12" t="s">
        <v>90</v>
      </c>
      <c r="D59" s="13">
        <v>68</v>
      </c>
      <c r="E59" s="14">
        <f t="shared" si="8"/>
        <v>62.56</v>
      </c>
      <c r="F59" s="13">
        <f t="shared" si="13"/>
        <v>57.8</v>
      </c>
      <c r="G59" s="15">
        <v>4665296170453</v>
      </c>
      <c r="H59" s="16">
        <v>20</v>
      </c>
      <c r="I59" s="17"/>
      <c r="J59" s="18">
        <f t="shared" si="10"/>
        <v>0</v>
      </c>
      <c r="K59" s="18">
        <f t="shared" si="11"/>
        <v>0</v>
      </c>
      <c r="L59" s="18">
        <f t="shared" si="12"/>
        <v>0</v>
      </c>
    </row>
    <row r="60" spans="1:243" s="3" customFormat="1" ht="12.75">
      <c r="A60" s="12">
        <v>46</v>
      </c>
      <c r="B60" s="11" t="s">
        <v>89</v>
      </c>
      <c r="C60" s="12" t="s">
        <v>91</v>
      </c>
      <c r="D60" s="13">
        <v>78</v>
      </c>
      <c r="E60" s="14">
        <f t="shared" si="8"/>
        <v>71.76</v>
      </c>
      <c r="F60" s="13">
        <f t="shared" si="13"/>
        <v>66.3</v>
      </c>
      <c r="G60" s="15">
        <v>4665296170460</v>
      </c>
      <c r="H60" s="16">
        <v>20</v>
      </c>
      <c r="I60" s="17"/>
      <c r="J60" s="18">
        <f t="shared" si="10"/>
        <v>0</v>
      </c>
      <c r="K60" s="18">
        <f t="shared" si="11"/>
        <v>0</v>
      </c>
      <c r="L60" s="18">
        <f t="shared" si="12"/>
        <v>0</v>
      </c>
      <c r="HN60" s="4"/>
      <c r="HO60" s="4"/>
      <c r="HP60" s="4"/>
      <c r="HQ60" s="4"/>
      <c r="HR60" s="4"/>
      <c r="HS60" s="4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</row>
    <row r="61" spans="1:243" s="3" customFormat="1" ht="12.75">
      <c r="A61" s="12">
        <v>47</v>
      </c>
      <c r="B61" s="11" t="s">
        <v>92</v>
      </c>
      <c r="C61" s="12" t="s">
        <v>93</v>
      </c>
      <c r="D61" s="13">
        <v>93</v>
      </c>
      <c r="E61" s="14">
        <f t="shared" si="8"/>
        <v>85.56</v>
      </c>
      <c r="F61" s="13">
        <f t="shared" si="13"/>
        <v>79.05</v>
      </c>
      <c r="G61" s="15">
        <v>4603727798319</v>
      </c>
      <c r="H61" s="16">
        <v>20</v>
      </c>
      <c r="I61" s="17"/>
      <c r="J61" s="18">
        <f t="shared" si="10"/>
        <v>0</v>
      </c>
      <c r="K61" s="18">
        <f t="shared" si="11"/>
        <v>0</v>
      </c>
      <c r="L61" s="18">
        <f t="shared" si="12"/>
        <v>0</v>
      </c>
      <c r="HN61" s="4"/>
      <c r="HO61" s="4"/>
      <c r="HP61" s="4"/>
      <c r="HQ61" s="4"/>
      <c r="HR61" s="4"/>
      <c r="HS61" s="4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</row>
    <row r="62" spans="1:243" s="3" customFormat="1" ht="12.75">
      <c r="A62" s="12">
        <v>48</v>
      </c>
      <c r="B62" s="11" t="s">
        <v>94</v>
      </c>
      <c r="C62" s="12" t="s">
        <v>95</v>
      </c>
      <c r="D62" s="13">
        <v>41</v>
      </c>
      <c r="E62" s="14">
        <f t="shared" si="8"/>
        <v>37.72</v>
      </c>
      <c r="F62" s="13">
        <f t="shared" si="13"/>
        <v>34.85</v>
      </c>
      <c r="G62" s="15">
        <v>4665296170477</v>
      </c>
      <c r="H62" s="16">
        <v>15</v>
      </c>
      <c r="I62" s="17"/>
      <c r="J62" s="18">
        <f t="shared" si="10"/>
        <v>0</v>
      </c>
      <c r="K62" s="18">
        <f t="shared" si="11"/>
        <v>0</v>
      </c>
      <c r="L62" s="18">
        <f t="shared" si="12"/>
        <v>0</v>
      </c>
      <c r="HN62" s="4"/>
      <c r="HO62" s="4"/>
      <c r="HP62" s="4"/>
      <c r="HQ62" s="4"/>
      <c r="HR62" s="4"/>
      <c r="HS62" s="4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</row>
    <row r="63" spans="1:243" s="3" customFormat="1" ht="12.75">
      <c r="A63" s="12">
        <v>49</v>
      </c>
      <c r="B63" s="11" t="s">
        <v>96</v>
      </c>
      <c r="C63" s="12" t="s">
        <v>97</v>
      </c>
      <c r="D63" s="13">
        <v>29</v>
      </c>
      <c r="E63" s="14">
        <f t="shared" si="8"/>
        <v>26.68</v>
      </c>
      <c r="F63" s="13">
        <f t="shared" si="13"/>
        <v>24.65</v>
      </c>
      <c r="G63" s="15">
        <v>4665296170484</v>
      </c>
      <c r="H63" s="16">
        <v>15</v>
      </c>
      <c r="I63" s="17"/>
      <c r="J63" s="18">
        <f t="shared" si="10"/>
        <v>0</v>
      </c>
      <c r="K63" s="18">
        <f t="shared" si="11"/>
        <v>0</v>
      </c>
      <c r="L63" s="18">
        <f t="shared" si="12"/>
        <v>0</v>
      </c>
      <c r="HN63" s="4"/>
      <c r="HO63" s="4"/>
      <c r="HP63" s="4"/>
      <c r="HQ63" s="4"/>
      <c r="HR63" s="4"/>
      <c r="HS63" s="4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</row>
    <row r="64" spans="1:243" s="3" customFormat="1" ht="15">
      <c r="A64" s="26" t="s">
        <v>98</v>
      </c>
      <c r="B64" s="26"/>
      <c r="C64" s="26"/>
      <c r="D64" s="26"/>
      <c r="E64" s="26"/>
      <c r="F64" s="26"/>
      <c r="G64" s="26"/>
      <c r="H64" s="26"/>
      <c r="I64" s="26"/>
      <c r="J64" s="18"/>
      <c r="K64" s="18"/>
      <c r="L64" s="18"/>
      <c r="HN64" s="4"/>
      <c r="HO64" s="4"/>
      <c r="HP64" s="4"/>
      <c r="HQ64" s="4"/>
      <c r="HR64" s="4"/>
      <c r="HS64" s="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</row>
    <row r="65" spans="1:243" s="3" customFormat="1" ht="12.75">
      <c r="A65" s="10">
        <v>50</v>
      </c>
      <c r="B65" s="11" t="s">
        <v>99</v>
      </c>
      <c r="C65" s="12" t="s">
        <v>100</v>
      </c>
      <c r="D65" s="13">
        <v>38</v>
      </c>
      <c r="E65" s="14">
        <f t="shared" si="8"/>
        <v>34.96</v>
      </c>
      <c r="F65" s="13">
        <f t="shared" si="13"/>
        <v>32.3</v>
      </c>
      <c r="G65" s="15">
        <v>4665296170590</v>
      </c>
      <c r="H65" s="16">
        <v>400</v>
      </c>
      <c r="I65" s="17"/>
      <c r="J65" s="18">
        <f aca="true" t="shared" si="14" ref="J65:J83">$I65*D65</f>
        <v>0</v>
      </c>
      <c r="K65" s="18">
        <f aca="true" t="shared" si="15" ref="K65:K83">$I65*E65</f>
        <v>0</v>
      </c>
      <c r="L65" s="18">
        <f aca="true" t="shared" si="16" ref="L65:L83">$I65*F65</f>
        <v>0</v>
      </c>
      <c r="HN65" s="4"/>
      <c r="HO65" s="4"/>
      <c r="HP65" s="4"/>
      <c r="HQ65" s="4"/>
      <c r="HR65" s="4"/>
      <c r="HS65" s="4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</row>
    <row r="66" spans="1:243" s="3" customFormat="1" ht="12.75">
      <c r="A66" s="10">
        <v>51</v>
      </c>
      <c r="B66" s="11" t="s">
        <v>101</v>
      </c>
      <c r="C66" s="12" t="s">
        <v>102</v>
      </c>
      <c r="D66" s="13">
        <v>22</v>
      </c>
      <c r="E66" s="14">
        <f t="shared" si="8"/>
        <v>20.240000000000002</v>
      </c>
      <c r="F66" s="13">
        <f t="shared" si="13"/>
        <v>18.7</v>
      </c>
      <c r="G66" s="15">
        <v>4665296170613</v>
      </c>
      <c r="H66" s="16">
        <v>600</v>
      </c>
      <c r="I66" s="17"/>
      <c r="J66" s="18">
        <f t="shared" si="14"/>
        <v>0</v>
      </c>
      <c r="K66" s="18">
        <f t="shared" si="15"/>
        <v>0</v>
      </c>
      <c r="L66" s="18">
        <f t="shared" si="16"/>
        <v>0</v>
      </c>
      <c r="HN66" s="4"/>
      <c r="HO66" s="4"/>
      <c r="HP66" s="4"/>
      <c r="HQ66" s="4"/>
      <c r="HR66" s="4"/>
      <c r="HS66" s="4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</row>
    <row r="67" spans="1:243" s="3" customFormat="1" ht="12.75">
      <c r="A67" s="10">
        <v>52</v>
      </c>
      <c r="B67" s="11" t="s">
        <v>103</v>
      </c>
      <c r="C67" s="12" t="s">
        <v>104</v>
      </c>
      <c r="D67" s="13">
        <v>40</v>
      </c>
      <c r="E67" s="14">
        <f t="shared" si="8"/>
        <v>36.800000000000004</v>
      </c>
      <c r="F67" s="13">
        <f t="shared" si="13"/>
        <v>34</v>
      </c>
      <c r="G67" s="15">
        <v>4603727798302</v>
      </c>
      <c r="H67" s="16">
        <v>72</v>
      </c>
      <c r="I67" s="17"/>
      <c r="J67" s="18">
        <f t="shared" si="14"/>
        <v>0</v>
      </c>
      <c r="K67" s="18">
        <f t="shared" si="15"/>
        <v>0</v>
      </c>
      <c r="L67" s="18">
        <f t="shared" si="16"/>
        <v>0</v>
      </c>
      <c r="HN67" s="4"/>
      <c r="HO67" s="4"/>
      <c r="HP67" s="4"/>
      <c r="HQ67" s="4"/>
      <c r="HR67" s="4"/>
      <c r="HS67" s="4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</row>
    <row r="68" spans="1:243" s="3" customFormat="1" ht="12.75">
      <c r="A68" s="10">
        <v>53</v>
      </c>
      <c r="B68" s="11" t="s">
        <v>105</v>
      </c>
      <c r="C68" s="12" t="s">
        <v>106</v>
      </c>
      <c r="D68" s="13">
        <v>5.7</v>
      </c>
      <c r="E68" s="14">
        <f t="shared" si="8"/>
        <v>5.244000000000001</v>
      </c>
      <c r="F68" s="13">
        <f t="shared" si="13"/>
        <v>4.845</v>
      </c>
      <c r="G68" s="15">
        <v>4665296170637</v>
      </c>
      <c r="H68" s="16">
        <v>200</v>
      </c>
      <c r="I68" s="17"/>
      <c r="J68" s="18">
        <f t="shared" si="14"/>
        <v>0</v>
      </c>
      <c r="K68" s="18">
        <f t="shared" si="15"/>
        <v>0</v>
      </c>
      <c r="L68" s="18">
        <f t="shared" si="16"/>
        <v>0</v>
      </c>
      <c r="HN68" s="4"/>
      <c r="HO68" s="4"/>
      <c r="HP68" s="4"/>
      <c r="HQ68" s="4"/>
      <c r="HR68" s="4"/>
      <c r="HS68" s="4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</row>
    <row r="69" spans="1:243" s="3" customFormat="1" ht="12.75">
      <c r="A69" s="10">
        <v>54</v>
      </c>
      <c r="B69" s="11" t="s">
        <v>107</v>
      </c>
      <c r="C69" s="12" t="s">
        <v>108</v>
      </c>
      <c r="D69" s="13">
        <v>5.2</v>
      </c>
      <c r="E69" s="14">
        <f t="shared" si="8"/>
        <v>4.784000000000001</v>
      </c>
      <c r="F69" s="13">
        <f t="shared" si="13"/>
        <v>4.42</v>
      </c>
      <c r="G69" s="15">
        <v>4665296171887</v>
      </c>
      <c r="H69" s="16">
        <v>200</v>
      </c>
      <c r="I69" s="17"/>
      <c r="J69" s="18">
        <f t="shared" si="14"/>
        <v>0</v>
      </c>
      <c r="K69" s="18">
        <f t="shared" si="15"/>
        <v>0</v>
      </c>
      <c r="L69" s="18">
        <f t="shared" si="16"/>
        <v>0</v>
      </c>
      <c r="HN69" s="4"/>
      <c r="HO69" s="4"/>
      <c r="HP69" s="4"/>
      <c r="HQ69" s="4"/>
      <c r="HR69" s="4"/>
      <c r="HS69" s="4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</row>
    <row r="70" spans="1:243" s="3" customFormat="1" ht="12.75">
      <c r="A70" s="10">
        <v>55</v>
      </c>
      <c r="B70" s="11" t="s">
        <v>109</v>
      </c>
      <c r="C70" s="12" t="s">
        <v>110</v>
      </c>
      <c r="D70" s="13">
        <v>7.6</v>
      </c>
      <c r="E70" s="14">
        <f t="shared" si="8"/>
        <v>6.992</v>
      </c>
      <c r="F70" s="13">
        <f t="shared" si="13"/>
        <v>6.46</v>
      </c>
      <c r="G70" s="15">
        <v>4603727798166</v>
      </c>
      <c r="H70" s="16">
        <v>140</v>
      </c>
      <c r="I70" s="17"/>
      <c r="J70" s="18">
        <f t="shared" si="14"/>
        <v>0</v>
      </c>
      <c r="K70" s="18">
        <f t="shared" si="15"/>
        <v>0</v>
      </c>
      <c r="L70" s="18">
        <f t="shared" si="16"/>
        <v>0</v>
      </c>
      <c r="HN70" s="4"/>
      <c r="HO70" s="4"/>
      <c r="HP70" s="4"/>
      <c r="HQ70" s="4"/>
      <c r="HR70" s="4"/>
      <c r="HS70" s="4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</row>
    <row r="71" spans="1:243" s="3" customFormat="1" ht="12.75">
      <c r="A71" s="10">
        <v>56</v>
      </c>
      <c r="B71" s="11" t="s">
        <v>111</v>
      </c>
      <c r="C71" s="12" t="s">
        <v>112</v>
      </c>
      <c r="D71" s="13">
        <v>9.2</v>
      </c>
      <c r="E71" s="14">
        <f t="shared" si="8"/>
        <v>8.464</v>
      </c>
      <c r="F71" s="13">
        <f t="shared" si="13"/>
        <v>7.819999999999999</v>
      </c>
      <c r="G71" s="15">
        <v>4665296170651</v>
      </c>
      <c r="H71" s="16">
        <v>150</v>
      </c>
      <c r="I71" s="17"/>
      <c r="J71" s="18">
        <f t="shared" si="14"/>
        <v>0</v>
      </c>
      <c r="K71" s="18">
        <f t="shared" si="15"/>
        <v>0</v>
      </c>
      <c r="L71" s="18">
        <f t="shared" si="16"/>
        <v>0</v>
      </c>
      <c r="HN71" s="4"/>
      <c r="HO71" s="4"/>
      <c r="HP71" s="4"/>
      <c r="HQ71" s="4"/>
      <c r="HR71" s="4"/>
      <c r="HS71" s="4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</row>
    <row r="72" spans="1:243" s="3" customFormat="1" ht="12.75">
      <c r="A72" s="10">
        <v>57</v>
      </c>
      <c r="B72" s="11" t="s">
        <v>113</v>
      </c>
      <c r="C72" s="12" t="s">
        <v>114</v>
      </c>
      <c r="D72" s="13">
        <v>7</v>
      </c>
      <c r="E72" s="14">
        <f t="shared" si="8"/>
        <v>6.44</v>
      </c>
      <c r="F72" s="13">
        <f t="shared" si="13"/>
        <v>5.95</v>
      </c>
      <c r="G72" s="15">
        <v>4665296170675</v>
      </c>
      <c r="H72" s="16">
        <v>100</v>
      </c>
      <c r="I72" s="17"/>
      <c r="J72" s="18">
        <f t="shared" si="14"/>
        <v>0</v>
      </c>
      <c r="K72" s="18">
        <f t="shared" si="15"/>
        <v>0</v>
      </c>
      <c r="L72" s="18">
        <f t="shared" si="16"/>
        <v>0</v>
      </c>
      <c r="HN72" s="4"/>
      <c r="HO72" s="4"/>
      <c r="HP72" s="4"/>
      <c r="HQ72" s="4"/>
      <c r="HR72" s="4"/>
      <c r="HS72" s="4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</row>
    <row r="73" spans="1:243" s="3" customFormat="1" ht="12.75">
      <c r="A73" s="10">
        <v>58</v>
      </c>
      <c r="B73" s="11" t="s">
        <v>115</v>
      </c>
      <c r="C73" s="12" t="s">
        <v>116</v>
      </c>
      <c r="D73" s="13">
        <v>8.4</v>
      </c>
      <c r="E73" s="14">
        <f t="shared" si="8"/>
        <v>7.728000000000001</v>
      </c>
      <c r="F73" s="13">
        <f t="shared" si="13"/>
        <v>7.14</v>
      </c>
      <c r="G73" s="15">
        <v>4665296170682</v>
      </c>
      <c r="H73" s="16">
        <v>100</v>
      </c>
      <c r="I73" s="17"/>
      <c r="J73" s="18">
        <f t="shared" si="14"/>
        <v>0</v>
      </c>
      <c r="K73" s="18">
        <f t="shared" si="15"/>
        <v>0</v>
      </c>
      <c r="L73" s="18">
        <f t="shared" si="16"/>
        <v>0</v>
      </c>
      <c r="HN73" s="4"/>
      <c r="HO73" s="4"/>
      <c r="HP73" s="4"/>
      <c r="HQ73" s="4"/>
      <c r="HR73" s="4"/>
      <c r="HS73" s="4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</row>
    <row r="74" spans="1:243" s="3" customFormat="1" ht="12.75">
      <c r="A74" s="10">
        <v>59</v>
      </c>
      <c r="B74" s="11" t="s">
        <v>117</v>
      </c>
      <c r="C74" s="12" t="s">
        <v>118</v>
      </c>
      <c r="D74" s="13">
        <v>8.6</v>
      </c>
      <c r="E74" s="14">
        <f t="shared" si="8"/>
        <v>7.912</v>
      </c>
      <c r="F74" s="13">
        <f t="shared" si="13"/>
        <v>7.31</v>
      </c>
      <c r="G74" s="15">
        <v>4665296171870</v>
      </c>
      <c r="H74" s="16">
        <v>100</v>
      </c>
      <c r="I74" s="17"/>
      <c r="J74" s="18">
        <f t="shared" si="14"/>
        <v>0</v>
      </c>
      <c r="K74" s="18">
        <f t="shared" si="15"/>
        <v>0</v>
      </c>
      <c r="L74" s="18">
        <f t="shared" si="16"/>
        <v>0</v>
      </c>
      <c r="HN74" s="4"/>
      <c r="HO74" s="4"/>
      <c r="HP74" s="4"/>
      <c r="HQ74" s="4"/>
      <c r="HR74" s="4"/>
      <c r="HS74" s="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</row>
    <row r="75" spans="1:243" s="3" customFormat="1" ht="12.75">
      <c r="A75" s="10">
        <v>60</v>
      </c>
      <c r="B75" s="11" t="s">
        <v>119</v>
      </c>
      <c r="C75" s="12" t="s">
        <v>120</v>
      </c>
      <c r="D75" s="13">
        <v>11.7</v>
      </c>
      <c r="E75" s="14">
        <f t="shared" si="8"/>
        <v>10.764</v>
      </c>
      <c r="F75" s="13">
        <f t="shared" si="13"/>
        <v>9.944999999999999</v>
      </c>
      <c r="G75" s="15">
        <v>4665296170699</v>
      </c>
      <c r="H75" s="16">
        <v>80</v>
      </c>
      <c r="I75" s="17"/>
      <c r="J75" s="18">
        <f t="shared" si="14"/>
        <v>0</v>
      </c>
      <c r="K75" s="18">
        <f t="shared" si="15"/>
        <v>0</v>
      </c>
      <c r="L75" s="18">
        <f t="shared" si="16"/>
        <v>0</v>
      </c>
      <c r="HN75" s="4"/>
      <c r="HO75" s="4"/>
      <c r="HP75" s="4"/>
      <c r="HQ75" s="4"/>
      <c r="HR75" s="4"/>
      <c r="HS75" s="4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</row>
    <row r="76" spans="1:243" s="3" customFormat="1" ht="26.25">
      <c r="A76" s="21">
        <v>61</v>
      </c>
      <c r="B76" s="22" t="s">
        <v>152</v>
      </c>
      <c r="C76" s="23" t="s">
        <v>147</v>
      </c>
      <c r="D76" s="13">
        <v>97</v>
      </c>
      <c r="E76" s="14">
        <f t="shared" si="8"/>
        <v>89.24000000000001</v>
      </c>
      <c r="F76" s="13">
        <f t="shared" si="13"/>
        <v>82.45</v>
      </c>
      <c r="G76" s="15">
        <v>4673727490124</v>
      </c>
      <c r="H76" s="16">
        <v>30</v>
      </c>
      <c r="I76" s="17"/>
      <c r="J76" s="18">
        <f t="shared" si="14"/>
        <v>0</v>
      </c>
      <c r="K76" s="18">
        <f t="shared" si="15"/>
        <v>0</v>
      </c>
      <c r="L76" s="18">
        <f t="shared" si="16"/>
        <v>0</v>
      </c>
      <c r="HN76" s="4"/>
      <c r="HO76" s="4"/>
      <c r="HP76" s="4"/>
      <c r="HQ76" s="4"/>
      <c r="HR76" s="4"/>
      <c r="HS76" s="4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</row>
    <row r="77" spans="1:243" s="3" customFormat="1" ht="26.25">
      <c r="A77" s="21">
        <v>62</v>
      </c>
      <c r="B77" s="22" t="s">
        <v>153</v>
      </c>
      <c r="C77" s="23" t="s">
        <v>147</v>
      </c>
      <c r="D77" s="13">
        <v>107</v>
      </c>
      <c r="E77" s="14">
        <f t="shared" si="8"/>
        <v>98.44</v>
      </c>
      <c r="F77" s="13">
        <f t="shared" si="13"/>
        <v>90.95</v>
      </c>
      <c r="G77" s="15">
        <v>4673727490131</v>
      </c>
      <c r="H77" s="16">
        <v>30</v>
      </c>
      <c r="I77" s="17"/>
      <c r="J77" s="18">
        <f t="shared" si="14"/>
        <v>0</v>
      </c>
      <c r="K77" s="18">
        <f t="shared" si="15"/>
        <v>0</v>
      </c>
      <c r="L77" s="18">
        <f t="shared" si="16"/>
        <v>0</v>
      </c>
      <c r="HN77" s="4"/>
      <c r="HO77" s="4"/>
      <c r="HP77" s="4"/>
      <c r="HQ77" s="4"/>
      <c r="HR77" s="4"/>
      <c r="HS77" s="4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</row>
    <row r="78" spans="1:243" s="3" customFormat="1" ht="12.75">
      <c r="A78" s="10">
        <v>63</v>
      </c>
      <c r="B78" s="11" t="s">
        <v>121</v>
      </c>
      <c r="C78" s="12" t="s">
        <v>122</v>
      </c>
      <c r="D78" s="13">
        <v>63</v>
      </c>
      <c r="E78" s="14">
        <f t="shared" si="8"/>
        <v>57.96</v>
      </c>
      <c r="F78" s="13">
        <f t="shared" si="13"/>
        <v>53.55</v>
      </c>
      <c r="G78" s="15">
        <v>4603727798272</v>
      </c>
      <c r="H78" s="16">
        <v>20</v>
      </c>
      <c r="I78" s="17"/>
      <c r="J78" s="18">
        <f t="shared" si="14"/>
        <v>0</v>
      </c>
      <c r="K78" s="18">
        <f t="shared" si="15"/>
        <v>0</v>
      </c>
      <c r="L78" s="18">
        <f t="shared" si="16"/>
        <v>0</v>
      </c>
      <c r="HN78" s="4"/>
      <c r="HO78" s="4"/>
      <c r="HP78" s="4"/>
      <c r="HQ78" s="4"/>
      <c r="HR78" s="4"/>
      <c r="HS78" s="4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</row>
    <row r="79" spans="1:243" s="3" customFormat="1" ht="12.75">
      <c r="A79" s="10">
        <v>64</v>
      </c>
      <c r="B79" s="11" t="s">
        <v>123</v>
      </c>
      <c r="C79" s="12" t="s">
        <v>124</v>
      </c>
      <c r="D79" s="13">
        <v>62</v>
      </c>
      <c r="E79" s="14">
        <f t="shared" si="8"/>
        <v>57.04</v>
      </c>
      <c r="F79" s="13">
        <f t="shared" si="13"/>
        <v>52.699999999999996</v>
      </c>
      <c r="G79" s="15">
        <v>4603727798388</v>
      </c>
      <c r="H79" s="16">
        <v>20</v>
      </c>
      <c r="I79" s="17"/>
      <c r="J79" s="18">
        <f t="shared" si="14"/>
        <v>0</v>
      </c>
      <c r="K79" s="18">
        <f t="shared" si="15"/>
        <v>0</v>
      </c>
      <c r="L79" s="18">
        <f t="shared" si="16"/>
        <v>0</v>
      </c>
      <c r="HN79" s="4"/>
      <c r="HO79" s="4"/>
      <c r="HP79" s="4"/>
      <c r="HQ79" s="4"/>
      <c r="HR79" s="4"/>
      <c r="HS79" s="4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</row>
    <row r="80" spans="1:243" s="3" customFormat="1" ht="12.75">
      <c r="A80" s="10">
        <v>65</v>
      </c>
      <c r="B80" s="11" t="s">
        <v>125</v>
      </c>
      <c r="C80" s="12" t="s">
        <v>126</v>
      </c>
      <c r="D80" s="13">
        <v>61</v>
      </c>
      <c r="E80" s="14">
        <f t="shared" si="8"/>
        <v>56.120000000000005</v>
      </c>
      <c r="F80" s="13">
        <f t="shared" si="13"/>
        <v>51.85</v>
      </c>
      <c r="G80" s="15">
        <v>4603727798357</v>
      </c>
      <c r="H80" s="16">
        <v>20</v>
      </c>
      <c r="I80" s="17"/>
      <c r="J80" s="18">
        <f t="shared" si="14"/>
        <v>0</v>
      </c>
      <c r="K80" s="18">
        <f t="shared" si="15"/>
        <v>0</v>
      </c>
      <c r="L80" s="18">
        <f t="shared" si="16"/>
        <v>0</v>
      </c>
      <c r="HN80" s="4"/>
      <c r="HO80" s="4"/>
      <c r="HP80" s="4"/>
      <c r="HQ80" s="4"/>
      <c r="HR80" s="4"/>
      <c r="HS80" s="4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</row>
    <row r="81" spans="1:243" s="3" customFormat="1" ht="12.75">
      <c r="A81" s="10">
        <v>66</v>
      </c>
      <c r="B81" s="11" t="s">
        <v>127</v>
      </c>
      <c r="C81" s="12" t="s">
        <v>128</v>
      </c>
      <c r="D81" s="13">
        <v>60</v>
      </c>
      <c r="E81" s="14">
        <f t="shared" si="8"/>
        <v>55.2</v>
      </c>
      <c r="F81" s="13">
        <f t="shared" si="13"/>
        <v>51</v>
      </c>
      <c r="G81" s="15">
        <v>4603727798364</v>
      </c>
      <c r="H81" s="16">
        <v>20</v>
      </c>
      <c r="I81" s="17"/>
      <c r="J81" s="18">
        <f t="shared" si="14"/>
        <v>0</v>
      </c>
      <c r="K81" s="18">
        <f t="shared" si="15"/>
        <v>0</v>
      </c>
      <c r="L81" s="18">
        <f t="shared" si="16"/>
        <v>0</v>
      </c>
      <c r="HN81" s="4"/>
      <c r="HO81" s="4"/>
      <c r="HP81" s="4"/>
      <c r="HQ81" s="4"/>
      <c r="HR81" s="4"/>
      <c r="HS81" s="4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</row>
    <row r="82" spans="1:243" s="3" customFormat="1" ht="12.75">
      <c r="A82" s="10">
        <v>67</v>
      </c>
      <c r="B82" s="11" t="s">
        <v>129</v>
      </c>
      <c r="C82" s="12" t="s">
        <v>130</v>
      </c>
      <c r="D82" s="13">
        <v>64</v>
      </c>
      <c r="E82" s="14">
        <f t="shared" si="8"/>
        <v>58.88</v>
      </c>
      <c r="F82" s="13">
        <f t="shared" si="13"/>
        <v>54.4</v>
      </c>
      <c r="G82" s="15">
        <v>4603727798371</v>
      </c>
      <c r="H82" s="16">
        <v>20</v>
      </c>
      <c r="I82" s="17"/>
      <c r="J82" s="18">
        <f t="shared" si="14"/>
        <v>0</v>
      </c>
      <c r="K82" s="18">
        <f t="shared" si="15"/>
        <v>0</v>
      </c>
      <c r="L82" s="18">
        <f t="shared" si="16"/>
        <v>0</v>
      </c>
      <c r="HN82" s="4"/>
      <c r="HO82" s="4"/>
      <c r="HP82" s="4"/>
      <c r="HQ82" s="4"/>
      <c r="HR82" s="4"/>
      <c r="HS82" s="4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</row>
    <row r="83" spans="1:243" s="3" customFormat="1" ht="12.75">
      <c r="A83" s="10">
        <v>68</v>
      </c>
      <c r="B83" s="11" t="s">
        <v>131</v>
      </c>
      <c r="C83" s="12" t="s">
        <v>132</v>
      </c>
      <c r="D83" s="13">
        <v>63</v>
      </c>
      <c r="E83" s="14">
        <f t="shared" si="8"/>
        <v>57.96</v>
      </c>
      <c r="F83" s="13">
        <f t="shared" si="13"/>
        <v>53.55</v>
      </c>
      <c r="G83" s="15">
        <v>4603727798289</v>
      </c>
      <c r="H83" s="16">
        <v>20</v>
      </c>
      <c r="I83" s="17"/>
      <c r="J83" s="18">
        <f t="shared" si="14"/>
        <v>0</v>
      </c>
      <c r="K83" s="18">
        <f t="shared" si="15"/>
        <v>0</v>
      </c>
      <c r="L83" s="18">
        <f t="shared" si="16"/>
        <v>0</v>
      </c>
      <c r="HN83" s="4"/>
      <c r="HO83" s="4"/>
      <c r="HP83" s="4"/>
      <c r="HQ83" s="4"/>
      <c r="HR83" s="4"/>
      <c r="HS83" s="4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</row>
    <row r="84" spans="1:243" s="3" customFormat="1" ht="12.75">
      <c r="A84" s="24" t="s">
        <v>133</v>
      </c>
      <c r="B84" s="24"/>
      <c r="C84" s="24"/>
      <c r="D84" s="24"/>
      <c r="E84" s="24"/>
      <c r="F84" s="24"/>
      <c r="G84" s="24"/>
      <c r="H84" s="24"/>
      <c r="I84" s="24"/>
      <c r="J84" s="20">
        <f>SUM(J9:J83)</f>
        <v>0</v>
      </c>
      <c r="K84" s="20">
        <f>SUM(K9:K83)</f>
        <v>0</v>
      </c>
      <c r="L84" s="20">
        <f>SUM(L9:L83)</f>
        <v>0</v>
      </c>
      <c r="HN84" s="4"/>
      <c r="HO84" s="4"/>
      <c r="HP84" s="4"/>
      <c r="HQ84" s="4"/>
      <c r="HR84" s="4"/>
      <c r="HS84" s="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</sheetData>
  <sheetProtection selectLockedCells="1" selectUnlockedCells="1"/>
  <mergeCells count="15">
    <mergeCell ref="A9:I9"/>
    <mergeCell ref="C1:L1"/>
    <mergeCell ref="C2:L2"/>
    <mergeCell ref="C3:L3"/>
    <mergeCell ref="C4:L4"/>
    <mergeCell ref="C5:L5"/>
    <mergeCell ref="C7:G7"/>
    <mergeCell ref="H7:I7"/>
    <mergeCell ref="C6:L6"/>
    <mergeCell ref="A84:I84"/>
    <mergeCell ref="A27:I27"/>
    <mergeCell ref="A43:I43"/>
    <mergeCell ref="A64:I64"/>
    <mergeCell ref="A16:I16"/>
    <mergeCell ref="A21:I21"/>
  </mergeCells>
  <hyperlinks>
    <hyperlink ref="C4" r:id="rId1" display="WWW.KRIMPLAST.RU"/>
    <hyperlink ref="C7:G7" r:id="rId2" display="Посмотреть каталог продукции можно нажав сюда."/>
  </hyperlinks>
  <printOptions/>
  <pageMargins left="1.1811023622047245" right="0.7874015748031497" top="0.2362204724409449" bottom="0.1968503937007874" header="0.5118110236220472" footer="0.5118110236220472"/>
  <pageSetup fitToHeight="1" fitToWidth="1" horizontalDpi="300" verticalDpi="300" orientation="portrait" paperSize="9" scale="70" r:id="rId4"/>
  <colBreaks count="1" manualBreakCount="1">
    <brk id="9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Ssale</dc:creator>
  <cp:keywords/>
  <dc:description/>
  <cp:lastModifiedBy>frain</cp:lastModifiedBy>
  <cp:lastPrinted>2023-05-27T14:49:27Z</cp:lastPrinted>
  <dcterms:created xsi:type="dcterms:W3CDTF">2021-01-25T12:24:23Z</dcterms:created>
  <dcterms:modified xsi:type="dcterms:W3CDTF">2023-08-06T17:01:56Z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